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xampp\htdocs\1_60mois\"/>
    </mc:Choice>
  </mc:AlternateContent>
  <xr:revisionPtr revIDLastSave="0" documentId="13_ncr:1_{FF38484A-67AF-4A6B-BB69-267920131FBC}" xr6:coauthVersionLast="47" xr6:coauthVersionMax="47" xr10:uidLastSave="{00000000-0000-0000-0000-000000000000}"/>
  <bookViews>
    <workbookView xWindow="-120" yWindow="-120" windowWidth="20640" windowHeight="11040" xr2:uid="{00000000-000D-0000-FFFF-FFFF00000000}"/>
  </bookViews>
  <sheets>
    <sheet name="حجز المعلومات" sheetId="3" r:id="rId1"/>
    <sheet name="جدول الاشتراكات" sheetId="2" r:id="rId2"/>
    <sheet name="ATTESTATION" sheetId="9" r:id="rId3"/>
    <sheet name="شهادة الأجور بالعربية والفرنسية" sheetId="1" r:id="rId4"/>
  </sheets>
  <externalReferences>
    <externalReference r:id="rId5"/>
  </externalReferences>
  <definedNames>
    <definedName name="data">[1]DATA!$A$2:$J$500</definedName>
    <definedName name="nCompteur">ATTESTATION!$AG$4</definedName>
    <definedName name="_xlnm.Print_Area" localSheetId="2">ATTESTATION!$A$1:$AD$44</definedName>
    <definedName name="_xlnm.Print_Area" localSheetId="1">'جدول الاشتراكات'!$A$1:$BD$25</definedName>
    <definedName name="_xlnm.Print_Area" localSheetId="0">'حجز المعلومات'!$A$1:$T$15</definedName>
    <definedName name="_xlnm.Print_Area" localSheetId="3">'شهادة الأجور بالعربية والفرنسية'!$A$1:$AK$67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E23" i="2"/>
  <c r="P23" i="2"/>
  <c r="M15" i="2"/>
  <c r="B9" i="2"/>
  <c r="B10" i="2"/>
  <c r="B11" i="2"/>
  <c r="B12" i="2"/>
  <c r="B13" i="2"/>
  <c r="B14" i="2"/>
  <c r="B15" i="2"/>
  <c r="B16" i="2"/>
  <c r="B17" i="2"/>
  <c r="B18" i="2"/>
  <c r="B19" i="2"/>
  <c r="AT9" i="2"/>
  <c r="AT10" i="2"/>
  <c r="AT11" i="2"/>
  <c r="AT12" i="2"/>
  <c r="AT13" i="2"/>
  <c r="AT14" i="2"/>
  <c r="AT15" i="2"/>
  <c r="AT16" i="2"/>
  <c r="AT17" i="2"/>
  <c r="AT18" i="2"/>
  <c r="AT19" i="2"/>
  <c r="AT8" i="2"/>
  <c r="AI9" i="2"/>
  <c r="AI10" i="2"/>
  <c r="AI11" i="2"/>
  <c r="AI12" i="2"/>
  <c r="AI13" i="2"/>
  <c r="AI14" i="2"/>
  <c r="AI15" i="2"/>
  <c r="AI16" i="2"/>
  <c r="AI17" i="2"/>
  <c r="AI18" i="2"/>
  <c r="AI19" i="2"/>
  <c r="AI8" i="2"/>
  <c r="X9" i="2"/>
  <c r="X10" i="2"/>
  <c r="X11" i="2"/>
  <c r="X12" i="2"/>
  <c r="X13" i="2"/>
  <c r="X14" i="2"/>
  <c r="X15" i="2"/>
  <c r="X16" i="2"/>
  <c r="X17" i="2"/>
  <c r="X18" i="2"/>
  <c r="X19" i="2"/>
  <c r="X8" i="2"/>
  <c r="M9" i="2"/>
  <c r="M10" i="2"/>
  <c r="M11" i="2"/>
  <c r="M12" i="2"/>
  <c r="M13" i="2"/>
  <c r="M14" i="2"/>
  <c r="M16" i="2"/>
  <c r="M17" i="2"/>
  <c r="M18" i="2"/>
  <c r="M19" i="2"/>
  <c r="M8" i="2"/>
  <c r="E31" i="3"/>
  <c r="E32" i="3"/>
  <c r="E33" i="3"/>
  <c r="E34" i="3"/>
  <c r="E35" i="3"/>
  <c r="E36" i="3"/>
  <c r="BI5" i="2"/>
  <c r="BY19" i="2" s="1"/>
  <c r="BG5" i="2"/>
  <c r="BW19" i="2" s="1"/>
  <c r="BW18" i="2" s="1"/>
  <c r="B20" i="2" l="1"/>
  <c r="AY18" i="2"/>
  <c r="BB19" i="2"/>
  <c r="AY19" i="2"/>
  <c r="BY18" i="2"/>
  <c r="BB18" i="2" s="1"/>
  <c r="BW17" i="2"/>
  <c r="BW16" i="2" s="1"/>
  <c r="AY16" i="2" s="1"/>
  <c r="AY17" i="2" l="1"/>
  <c r="BY17" i="2"/>
  <c r="BW15" i="2"/>
  <c r="AY15" i="2" s="1"/>
  <c r="BY16" i="2" l="1"/>
  <c r="BB16" i="2" s="1"/>
  <c r="BB17" i="2"/>
  <c r="BW14" i="2"/>
  <c r="AY14" i="2" s="1"/>
  <c r="AI20" i="2"/>
  <c r="X20" i="2"/>
  <c r="M20" i="2"/>
  <c r="AT20" i="2"/>
  <c r="BY15" i="2" l="1"/>
  <c r="BB15" i="2" s="1"/>
  <c r="BW13" i="2"/>
  <c r="AY13" i="2" s="1"/>
  <c r="AL23" i="2"/>
  <c r="AL25" i="2" s="1"/>
  <c r="BY14" i="2" l="1"/>
  <c r="BB14" i="2" s="1"/>
  <c r="BW12" i="2"/>
  <c r="AY12" i="2" s="1"/>
  <c r="BY13" i="2" l="1"/>
  <c r="BB13" i="2" s="1"/>
  <c r="BW11" i="2"/>
  <c r="AY11" i="2" s="1"/>
  <c r="BY12" i="2" l="1"/>
  <c r="BB12" i="2" s="1"/>
  <c r="BW10" i="2"/>
  <c r="AY10" i="2" s="1"/>
  <c r="BY11" i="2" l="1"/>
  <c r="BB11" i="2" s="1"/>
  <c r="BW9" i="2"/>
  <c r="AY9" i="2" s="1"/>
  <c r="BY10" i="2" l="1"/>
  <c r="BB10" i="2" s="1"/>
  <c r="BW8" i="2"/>
  <c r="AY8" i="2" s="1"/>
  <c r="BY9" i="2" l="1"/>
  <c r="BB9" i="2" s="1"/>
  <c r="BS19" i="2"/>
  <c r="AN19" i="2" s="1"/>
  <c r="BY8" i="2"/>
  <c r="BS18" i="2" l="1"/>
  <c r="AN18" i="2" s="1"/>
  <c r="BU19" i="2"/>
  <c r="AQ19" i="2" s="1"/>
  <c r="BB8" i="2"/>
  <c r="Q3" i="3" s="1"/>
  <c r="BU18" i="2" l="1"/>
  <c r="AQ18" i="2" s="1"/>
  <c r="BS17" i="2"/>
  <c r="AN17" i="2" s="1"/>
  <c r="BU17" i="2"/>
  <c r="AQ17" i="2" s="1"/>
  <c r="BS16" i="2" l="1"/>
  <c r="BS15" i="2" s="1"/>
  <c r="BU16" i="2"/>
  <c r="AN16" i="2" l="1"/>
  <c r="BU15" i="2"/>
  <c r="AQ16" i="2"/>
  <c r="BS14" i="2"/>
  <c r="AN15" i="2"/>
  <c r="BS13" i="2" l="1"/>
  <c r="AN14" i="2"/>
  <c r="BU14" i="2"/>
  <c r="AQ15" i="2"/>
  <c r="BU13" i="2" l="1"/>
  <c r="AQ14" i="2"/>
  <c r="BS12" i="2"/>
  <c r="AN13" i="2"/>
  <c r="BS11" i="2" l="1"/>
  <c r="AN12" i="2"/>
  <c r="BU12" i="2"/>
  <c r="AQ13" i="2"/>
  <c r="BU11" i="2" l="1"/>
  <c r="AQ12" i="2"/>
  <c r="BS10" i="2"/>
  <c r="AN11" i="2"/>
  <c r="BS9" i="2" l="1"/>
  <c r="AN10" i="2"/>
  <c r="BU10" i="2"/>
  <c r="AQ11" i="2"/>
  <c r="BU9" i="2" l="1"/>
  <c r="AQ10" i="2"/>
  <c r="BS8" i="2"/>
  <c r="AN9" i="2"/>
  <c r="BO19" i="2" l="1"/>
  <c r="AN8" i="2"/>
  <c r="BU8" i="2"/>
  <c r="AQ9" i="2"/>
  <c r="BQ19" i="2" l="1"/>
  <c r="AF19" i="2" s="1"/>
  <c r="AQ8" i="2"/>
  <c r="AC19" i="2"/>
  <c r="BO18" i="2"/>
  <c r="AC18" i="2" l="1"/>
  <c r="BO17" i="2"/>
  <c r="BQ18" i="2"/>
  <c r="AF18" i="2" s="1"/>
  <c r="BO16" i="2" l="1"/>
  <c r="AC17" i="2"/>
  <c r="BQ17" i="2"/>
  <c r="BQ16" i="2" l="1"/>
  <c r="AF17" i="2"/>
  <c r="BO15" i="2"/>
  <c r="AC16" i="2"/>
  <c r="BO14" i="2" l="1"/>
  <c r="AC15" i="2"/>
  <c r="BQ15" i="2"/>
  <c r="AF16" i="2"/>
  <c r="BQ14" i="2" l="1"/>
  <c r="AF15" i="2"/>
  <c r="BO13" i="2"/>
  <c r="AC14" i="2"/>
  <c r="BO12" i="2" l="1"/>
  <c r="AC13" i="2"/>
  <c r="BQ13" i="2"/>
  <c r="AF14" i="2"/>
  <c r="BQ12" i="2" l="1"/>
  <c r="AF13" i="2"/>
  <c r="BO11" i="2"/>
  <c r="AC12" i="2"/>
  <c r="BO10" i="2" l="1"/>
  <c r="AC11" i="2"/>
  <c r="BQ11" i="2"/>
  <c r="AF12" i="2"/>
  <c r="K7" i="3" s="1"/>
  <c r="BQ10" i="2" l="1"/>
  <c r="AF11" i="2"/>
  <c r="K6" i="3" s="1"/>
  <c r="BO9" i="2"/>
  <c r="AC10" i="2"/>
  <c r="K8" i="3"/>
  <c r="BO8" i="2" l="1"/>
  <c r="AC9" i="2"/>
  <c r="BQ9" i="2"/>
  <c r="AF10" i="2"/>
  <c r="K5" i="3" s="1"/>
  <c r="K9" i="3"/>
  <c r="BQ8" i="2" l="1"/>
  <c r="AF9" i="2"/>
  <c r="K4" i="3" s="1"/>
  <c r="BK19" i="2"/>
  <c r="AC8" i="2"/>
  <c r="K10" i="3"/>
  <c r="R19" i="2" l="1"/>
  <c r="BK18" i="2"/>
  <c r="BM19" i="2"/>
  <c r="U19" i="2" s="1"/>
  <c r="AF8" i="2"/>
  <c r="K3" i="3" s="1"/>
  <c r="K11" i="3"/>
  <c r="R18" i="2" l="1"/>
  <c r="H13" i="3" s="1"/>
  <c r="BK17" i="2"/>
  <c r="BM18" i="2"/>
  <c r="U18" i="2" s="1"/>
  <c r="H14" i="3"/>
  <c r="K12" i="3"/>
  <c r="BK16" i="2" l="1"/>
  <c r="R17" i="2"/>
  <c r="BM17" i="2"/>
  <c r="K13" i="3"/>
  <c r="BM16" i="2" l="1"/>
  <c r="U17" i="2"/>
  <c r="H12" i="3" s="1"/>
  <c r="BK15" i="2"/>
  <c r="R16" i="2"/>
  <c r="K14" i="3"/>
  <c r="BK14" i="2" l="1"/>
  <c r="R15" i="2"/>
  <c r="BM15" i="2"/>
  <c r="U16" i="2"/>
  <c r="H11" i="3" s="1"/>
  <c r="N3" i="3"/>
  <c r="BM14" i="2" l="1"/>
  <c r="U15" i="2"/>
  <c r="H10" i="3" s="1"/>
  <c r="BK13" i="2"/>
  <c r="R14" i="2"/>
  <c r="N4" i="3"/>
  <c r="BK12" i="2" l="1"/>
  <c r="R13" i="2"/>
  <c r="BM13" i="2"/>
  <c r="U14" i="2"/>
  <c r="H9" i="3" s="1"/>
  <c r="N5" i="3"/>
  <c r="BM12" i="2" l="1"/>
  <c r="U13" i="2"/>
  <c r="H8" i="3" s="1"/>
  <c r="BK11" i="2"/>
  <c r="R12" i="2"/>
  <c r="N6" i="3"/>
  <c r="BK10" i="2" l="1"/>
  <c r="R11" i="2"/>
  <c r="BM11" i="2"/>
  <c r="U12" i="2"/>
  <c r="H7" i="3" s="1"/>
  <c r="N7" i="3"/>
  <c r="BM10" i="2" l="1"/>
  <c r="U10" i="2" s="1"/>
  <c r="U11" i="2"/>
  <c r="H6" i="3" s="1"/>
  <c r="R10" i="2"/>
  <c r="BK9" i="2"/>
  <c r="N8" i="3"/>
  <c r="H5" i="3" l="1"/>
  <c r="R9" i="2"/>
  <c r="BK8" i="2"/>
  <c r="BM9" i="2"/>
  <c r="U9" i="2" s="1"/>
  <c r="N9" i="3"/>
  <c r="R8" i="2" l="1"/>
  <c r="BM8" i="2"/>
  <c r="BG19" i="2"/>
  <c r="H4" i="3"/>
  <c r="N10" i="3"/>
  <c r="G19" i="2" l="1"/>
  <c r="BI19" i="2"/>
  <c r="J19" i="2" s="1"/>
  <c r="BG18" i="2"/>
  <c r="U8" i="2"/>
  <c r="H3" i="3" s="1"/>
  <c r="N11" i="3"/>
  <c r="G18" i="2" l="1"/>
  <c r="BG17" i="2"/>
  <c r="BI18" i="2"/>
  <c r="J18" i="2" s="1"/>
  <c r="E14" i="3"/>
  <c r="N12" i="3"/>
  <c r="G17" i="2" l="1"/>
  <c r="BG16" i="2"/>
  <c r="BI17" i="2"/>
  <c r="J17" i="2" s="1"/>
  <c r="E13" i="3"/>
  <c r="G16" i="2" l="1"/>
  <c r="BI16" i="2"/>
  <c r="J16" i="2" s="1"/>
  <c r="BG15" i="2"/>
  <c r="E12" i="3"/>
  <c r="Q4" i="3"/>
  <c r="E11" i="3" l="1"/>
  <c r="G15" i="2"/>
  <c r="BI15" i="2"/>
  <c r="J15" i="2" s="1"/>
  <c r="BG14" i="2"/>
  <c r="Q5" i="3"/>
  <c r="G14" i="2" l="1"/>
  <c r="BI14" i="2"/>
  <c r="J14" i="2" s="1"/>
  <c r="BG13" i="2"/>
  <c r="E10" i="3"/>
  <c r="Q6" i="3"/>
  <c r="E9" i="3" l="1"/>
  <c r="G13" i="2"/>
  <c r="BG12" i="2"/>
  <c r="BI13" i="2"/>
  <c r="J13" i="2" s="1"/>
  <c r="Q7" i="3"/>
  <c r="G12" i="2" l="1"/>
  <c r="BI12" i="2"/>
  <c r="J12" i="2" s="1"/>
  <c r="BG11" i="2"/>
  <c r="E8" i="3"/>
  <c r="Q8" i="3"/>
  <c r="E7" i="3" l="1"/>
  <c r="G11" i="2"/>
  <c r="BG10" i="2"/>
  <c r="BI11" i="2"/>
  <c r="J11" i="2" s="1"/>
  <c r="Q9" i="3"/>
  <c r="G10" i="2" l="1"/>
  <c r="BI10" i="2"/>
  <c r="J10" i="2" s="1"/>
  <c r="BG9" i="2"/>
  <c r="E6" i="3"/>
  <c r="Q10" i="3"/>
  <c r="E5" i="3" l="1"/>
  <c r="G9" i="2"/>
  <c r="BG8" i="2"/>
  <c r="BI9" i="2"/>
  <c r="J9" i="2" s="1"/>
  <c r="Q11" i="3"/>
  <c r="G8" i="2" l="1"/>
  <c r="BI8" i="2"/>
  <c r="J8" i="2" s="1"/>
  <c r="E4" i="3"/>
  <c r="Q12" i="3"/>
  <c r="E3" i="3" l="1"/>
  <c r="Q13" i="3"/>
  <c r="Q14" i="3" l="1"/>
  <c r="N14" i="3"/>
  <c r="N13" i="3"/>
</calcChain>
</file>

<file path=xl/sharedStrings.xml><?xml version="1.0" encoding="utf-8"?>
<sst xmlns="http://schemas.openxmlformats.org/spreadsheetml/2006/main" count="137" uniqueCount="111">
  <si>
    <t>الصنـــدوق الـوطنـــي للتقـــاعــد</t>
  </si>
  <si>
    <t>شهــادة الأجـــور</t>
  </si>
  <si>
    <t>شهـــادة الأجـــور</t>
  </si>
  <si>
    <t>ATTESTATION DE SALAIRE</t>
  </si>
  <si>
    <t>(شهادة معدة من طرف المستخدم لتحديد الأجور المعتمدة كأساس لحساب التقاعد)</t>
  </si>
  <si>
    <t>(A établir par l'employeur pour certifier les salaires soumis à cotisation de sécurité sociale)</t>
  </si>
  <si>
    <r>
      <t>N</t>
    </r>
    <r>
      <rPr>
        <b/>
        <sz val="11"/>
        <color theme="1"/>
        <rFont val="Simplified Arabic"/>
        <family val="1"/>
      </rPr>
      <t>°</t>
    </r>
    <r>
      <rPr>
        <b/>
        <sz val="11"/>
        <color theme="1"/>
        <rFont val="Traditional Arabic"/>
        <family val="1"/>
      </rPr>
      <t xml:space="preserve"> S.S EMPLOYEUR</t>
    </r>
  </si>
  <si>
    <t>L'employeur :</t>
  </si>
  <si>
    <r>
      <t>N</t>
    </r>
    <r>
      <rPr>
        <b/>
        <sz val="11"/>
        <color theme="1"/>
        <rFont val="Simplified Arabic"/>
        <family val="1"/>
      </rPr>
      <t>°</t>
    </r>
    <r>
      <rPr>
        <b/>
        <sz val="11"/>
        <color theme="1"/>
        <rFont val="Traditional Arabic"/>
        <family val="1"/>
      </rPr>
      <t xml:space="preserve"> A.S ASSURE</t>
    </r>
  </si>
  <si>
    <t>Atteste que :</t>
  </si>
  <si>
    <t>Né(e) le :</t>
  </si>
  <si>
    <t>Wilaya de :</t>
  </si>
  <si>
    <t>A fait partie de l'entreprise du :</t>
  </si>
  <si>
    <t>au</t>
  </si>
  <si>
    <t>En qualité de :</t>
  </si>
  <si>
    <t>Agent d'Execution</t>
  </si>
  <si>
    <t>( Mettre une croix dans la case correspondante)</t>
  </si>
  <si>
    <t>Cadre Supérieur</t>
  </si>
  <si>
    <t>Cadre Moyen</t>
  </si>
  <si>
    <t xml:space="preserve">Cadre Dirigeant </t>
  </si>
  <si>
    <t xml:space="preserve">A perçu à la date d'enrgistrement de sa demande, les salaires mensuels soumis à retenue de la sécurité </t>
  </si>
  <si>
    <t>sociale durant les 60 derniers mois tels que mentionnés au verso de la présente attestation.</t>
  </si>
  <si>
    <t>رقم صاحب العمل المنتسب</t>
  </si>
  <si>
    <t>أنا المستخدم الموقع أدناه:</t>
  </si>
  <si>
    <t>أشهد بأن السيد (ة):</t>
  </si>
  <si>
    <t>رقم الضمان الإجتماعي للمؤمن</t>
  </si>
  <si>
    <t>المولود(ة) بتـاريخ :</t>
  </si>
  <si>
    <t>ولايــة :</t>
  </si>
  <si>
    <t>(ت) يعد من مستخدمي المؤسسة إبتداءا من :</t>
  </si>
  <si>
    <t>إلـى</t>
  </si>
  <si>
    <t>بصفتـه (ها) :</t>
  </si>
  <si>
    <t>عـون تنفيـذ</t>
  </si>
  <si>
    <t>إطـار</t>
  </si>
  <si>
    <t>إطـار مسيـر</t>
  </si>
  <si>
    <t>إطـار سـامي</t>
  </si>
  <si>
    <t>وذلك حسب ما هو مشار إليه على ظهر هذه الشهادة.</t>
  </si>
  <si>
    <t xml:space="preserve">قد استفاد(ت) عند تاريخ تسجيل طلبه(ها) من الأجور الشهرية الخاضعة لإشتراكات الضمان الإجتماعي العائد إلى ستين (60) شهرا الأخيـرة  </t>
  </si>
  <si>
    <t>نصائح مهمة</t>
  </si>
  <si>
    <t>RECOMMANDATIONS IMPORTANTES</t>
  </si>
  <si>
    <t xml:space="preserve">تنص المادتان 82 و 83 من قانون المنزعات رقم 08-08 الصادر في 23 فبراير 2008 على أنه : " يعاقب بالحبس من ستة (06) أشهر إلى سنتين (02) </t>
  </si>
  <si>
    <t xml:space="preserve">personne ayant fait de fausses déclarations, offert, accepté ou preté des services pour obtenir, pour </t>
  </si>
  <si>
    <t>"Est puni d'un emprisonnement 06 mois à 02 ans et d'une amende de 30.000 da à 100.000 da, toute</t>
  </si>
  <si>
    <t>lui-même ou faire indument des prestation à des tiers". Art 82 - 83 loi N° 08-08 du 23-02-2008.</t>
  </si>
  <si>
    <t>RET.07</t>
  </si>
  <si>
    <t>IMP.CNAS 06/10</t>
  </si>
  <si>
    <t xml:space="preserve">الأجـر الخـاضع لإشتراكـات الضمـان الإجتمـاعي </t>
  </si>
  <si>
    <t>SALAIRES MENSUELS SOUMIS A COTISATION</t>
  </si>
  <si>
    <t>الأجر الخاضع للإشتراكات</t>
  </si>
  <si>
    <t>الفترات المرجعية</t>
  </si>
  <si>
    <t>Salaire Soumis a cotisation</t>
  </si>
  <si>
    <t>Péroide référence</t>
  </si>
  <si>
    <r>
      <t xml:space="preserve">المجموع </t>
    </r>
    <r>
      <rPr>
        <b/>
        <sz val="10"/>
        <rFont val="Traditional Arabic"/>
        <family val="1"/>
      </rPr>
      <t>(1)</t>
    </r>
  </si>
  <si>
    <r>
      <t xml:space="preserve">Total </t>
    </r>
    <r>
      <rPr>
        <b/>
        <sz val="10"/>
        <rFont val="Traditional Arabic"/>
        <family val="1"/>
      </rPr>
      <t>(1)</t>
    </r>
  </si>
  <si>
    <r>
      <t xml:space="preserve">المجموع </t>
    </r>
    <r>
      <rPr>
        <b/>
        <sz val="10"/>
        <rFont val="Traditional Arabic"/>
        <family val="1"/>
      </rPr>
      <t>(2)</t>
    </r>
  </si>
  <si>
    <r>
      <t xml:space="preserve">Total </t>
    </r>
    <r>
      <rPr>
        <b/>
        <sz val="10"/>
        <rFont val="Traditional Arabic"/>
        <family val="1"/>
      </rPr>
      <t>(2)</t>
    </r>
  </si>
  <si>
    <r>
      <t xml:space="preserve">المجموع </t>
    </r>
    <r>
      <rPr>
        <b/>
        <sz val="10"/>
        <rFont val="Traditional Arabic"/>
        <family val="1"/>
      </rPr>
      <t>(3)</t>
    </r>
  </si>
  <si>
    <r>
      <t xml:space="preserve">Total </t>
    </r>
    <r>
      <rPr>
        <b/>
        <sz val="10"/>
        <rFont val="Traditional Arabic"/>
        <family val="1"/>
      </rPr>
      <t>(3)</t>
    </r>
  </si>
  <si>
    <r>
      <t xml:space="preserve">المجموع </t>
    </r>
    <r>
      <rPr>
        <b/>
        <sz val="10"/>
        <rFont val="Traditional Arabic"/>
        <family val="1"/>
      </rPr>
      <t>(4)</t>
    </r>
  </si>
  <si>
    <r>
      <t xml:space="preserve">Total </t>
    </r>
    <r>
      <rPr>
        <b/>
        <sz val="10"/>
        <rFont val="Traditional Arabic"/>
        <family val="1"/>
      </rPr>
      <t>(4)</t>
    </r>
  </si>
  <si>
    <r>
      <t xml:space="preserve">المجموع </t>
    </r>
    <r>
      <rPr>
        <b/>
        <sz val="10"/>
        <rFont val="Traditional Arabic"/>
        <family val="1"/>
      </rPr>
      <t>(5)</t>
    </r>
  </si>
  <si>
    <r>
      <t xml:space="preserve">Total </t>
    </r>
    <r>
      <rPr>
        <b/>
        <sz val="10"/>
        <rFont val="Traditional Arabic"/>
        <family val="1"/>
      </rPr>
      <t>(5)</t>
    </r>
  </si>
  <si>
    <t>Total général 60 mois</t>
  </si>
  <si>
    <t>المجمـوع العـام 60 شهـرا</t>
  </si>
  <si>
    <t>Total Mensuel Moyen</t>
  </si>
  <si>
    <t>الأجـر الشهـري المتوسـط</t>
  </si>
  <si>
    <t>le</t>
  </si>
  <si>
    <t>فــي</t>
  </si>
  <si>
    <t>Fait à</t>
  </si>
  <si>
    <t>ختـم وتوقيـع المستخـدم</t>
  </si>
  <si>
    <t>Cachet et Visa de l'employeur</t>
  </si>
  <si>
    <t>أدخل رقم الشهر والسنة هنا</t>
  </si>
  <si>
    <t>الراتب</t>
  </si>
  <si>
    <t>المردودية</t>
  </si>
  <si>
    <t>عدد الأشهر المحسوبة</t>
  </si>
  <si>
    <t>حصوله أو حصول الغير على أداءات غير مستحقة.</t>
  </si>
  <si>
    <t xml:space="preserve">وبغرامة مالية من ثلاثين ألف دينار (30.000 دج) إلى مائة ألف دينار (100.000 دج)، كل من أدلى بتصريحات كـاذبة، عـرض خدمـات أوقبلها أو قدمها بغرض </t>
  </si>
  <si>
    <t>أدخل رقم الشهر والسنة الحاليين</t>
  </si>
  <si>
    <t>شهادة معدة من طرف المستخدم</t>
  </si>
  <si>
    <t>رقم الضمان الإجتماعي للمستخدم</t>
  </si>
  <si>
    <t>عون تنفيذ</t>
  </si>
  <si>
    <t>إطــار</t>
  </si>
  <si>
    <t>إطـار سامي</t>
  </si>
  <si>
    <t>إطـار مسير</t>
  </si>
  <si>
    <t>x</t>
  </si>
  <si>
    <t>البلدية</t>
  </si>
  <si>
    <t>حـــرر بــــــــــ</t>
  </si>
  <si>
    <t>×</t>
  </si>
  <si>
    <t>الصنــدوق الوطنــي للتقاعـــد</t>
  </si>
  <si>
    <t>لتحديـــد الأجـــور المعتمـــدة كأســـاس لحســـاب التقاعــــد</t>
  </si>
  <si>
    <t>إن المستخدم الموقع أدناه</t>
  </si>
  <si>
    <t>يشـهــد بــــأن</t>
  </si>
  <si>
    <t>(ملاحظـــــة: ضـــــع علامة في الخانــــة المناسبـــــة )</t>
  </si>
  <si>
    <t>إطار سامـــي</t>
  </si>
  <si>
    <t>إطـــار مسيــر</t>
  </si>
  <si>
    <t>(تــ) يستفيد من الأجور الشهرية الخاضعة لإشتراكات الضمان الإجتماعي للسنوات الخمس (05) الأخيرة السابقة للإحالة على التقاعد أو التي تقاضى (ـت) فيها المعني (ــة) بالأمر الأجر الأقصى خلال حياته (ها) المهنية إذا كان ذلك أكثر نفعا له (ها) و التي هي موضحة على ظهر هذه الشهادة</t>
  </si>
  <si>
    <t>تنبيـــه:</t>
  </si>
  <si>
    <t xml:space="preserve">تنبيه: تنص المادتين 78 و 82 من قانون المنازعات رقم : 83-15 المؤرخ في 02/07/1983 علي أنه:
يتعرض كل شخص عرض خدمات أو قبلها – أو قدمها و هي مخالفة للأحكام المعمول بها في مجال الضمان الاجتماعي: وكذا كل شخص يدان بالغش أو بالتصريحات المزيفة لحصوله أو حصول غيره علي أداء ت لا يستحقها لغرمة قدرها ضعف مبلغ الأداءات المقدمة خطأ من طرف هيئة الضمان الاجتماعي  هذه العقوبة مستقلة عن العقوبات الأخرى التي تسلط بمقتضي قانون العقوبات وأغيره من القوانين عند الاقتضاء.
</t>
  </si>
  <si>
    <t xml:space="preserve"> يعد من مستخدمي المؤسسة من:1991/09/21 إلى غاية يومنا هذا</t>
  </si>
  <si>
    <t>بصفته (ها): أستاذ مميز في التعليم المتوسط</t>
  </si>
  <si>
    <t>ورقلة</t>
  </si>
  <si>
    <t>الوكالــة المحلية: ورقلة</t>
  </si>
  <si>
    <t xml:space="preserve">                                   بن عبد القادر- ورفلة</t>
  </si>
  <si>
    <t>المنيعة</t>
  </si>
  <si>
    <t>ouled hadj brahim brahim</t>
  </si>
  <si>
    <t>el meneaa</t>
  </si>
  <si>
    <t>وكـالـة ولايـة : ورقلة</t>
  </si>
  <si>
    <t>متوسطة</t>
  </si>
  <si>
    <t>السيد(ة):</t>
  </si>
  <si>
    <t xml:space="preserve">المولود (ة) بتاريخ:         في:         ولاية:  </t>
  </si>
  <si>
    <t xml:space="preserve">مديرية التربية لولاية ورقلة -متوسطة </t>
  </si>
  <si>
    <t>مديرية التربية لولاية ورقلة -متوسطة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</si>
</sst>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quot; &quot;&quot; &quot;* #,##0.00_-;_-&quot; &quot;&quot; &quot;* #,##0.00\-;_-&quot; &quot;&quot; &quot;* &quot;-&quot;??_-;_-@_-"/>
    <numFmt numFmtId="166" formatCode="00\ 0000\ 0000\ 00"/>
  </numFmts>
  <fonts count="47" x14ac:knownFonts="1">
    <font>
      <sz val="11"/>
      <color theme="1"/>
      <name val="Arial"/>
      <family val="2"/>
      <charset val="178"/>
      <scheme val="minor"/>
    </font>
    <font>
      <b/>
      <sz val="14"/>
      <color theme="1"/>
      <name val="Traditional Arabic"/>
      <family val="1"/>
    </font>
    <font>
      <sz val="11"/>
      <color theme="1"/>
      <name val="Traditional Arabic"/>
      <family val="1"/>
    </font>
    <font>
      <b/>
      <sz val="18"/>
      <color theme="1"/>
      <name val="Traditional Arabic"/>
      <family val="1"/>
    </font>
    <font>
      <b/>
      <sz val="22"/>
      <color theme="1"/>
      <name val="Traditional Arabic"/>
      <family val="1"/>
    </font>
    <font>
      <b/>
      <sz val="12"/>
      <color theme="1"/>
      <name val="Traditional Arabic"/>
      <family val="1"/>
    </font>
    <font>
      <b/>
      <sz val="11"/>
      <color theme="1"/>
      <name val="Traditional Arabic"/>
      <family val="1"/>
    </font>
    <font>
      <b/>
      <sz val="11"/>
      <color theme="1"/>
      <name val="Simplified Arabic"/>
      <family val="1"/>
    </font>
    <font>
      <b/>
      <sz val="10.5"/>
      <color theme="1"/>
      <name val="Traditional Arabic"/>
      <family val="1"/>
    </font>
    <font>
      <b/>
      <sz val="10"/>
      <color theme="1"/>
      <name val="Traditional Arabic"/>
      <family val="1"/>
    </font>
    <font>
      <b/>
      <sz val="16"/>
      <color theme="1"/>
      <name val="Traditional Arabic"/>
      <family val="1"/>
    </font>
    <font>
      <b/>
      <sz val="12"/>
      <color rgb="FFFF0000"/>
      <name val="Traditional Arabic"/>
      <family val="1"/>
    </font>
    <font>
      <b/>
      <sz val="12"/>
      <name val="Traditional Arabic"/>
      <family val="1"/>
    </font>
    <font>
      <b/>
      <sz val="10"/>
      <name val="Traditional Arabic"/>
      <family val="1"/>
    </font>
    <font>
      <b/>
      <sz val="11"/>
      <name val="Traditional Arabic"/>
      <family val="1"/>
    </font>
    <font>
      <sz val="11"/>
      <name val="Traditional Arabic"/>
      <family val="1"/>
    </font>
    <font>
      <b/>
      <sz val="14"/>
      <name val="Traditional Arabic"/>
      <family val="1"/>
    </font>
    <font>
      <sz val="12"/>
      <name val="Traditional Arabic"/>
      <family val="1"/>
    </font>
    <font>
      <b/>
      <sz val="13"/>
      <name val="Traditional Arabic"/>
      <family val="1"/>
    </font>
    <font>
      <b/>
      <sz val="12"/>
      <color theme="0" tint="-0.34998626667073579"/>
      <name val="Traditional Arabic"/>
      <family val="1"/>
    </font>
    <font>
      <sz val="12"/>
      <color theme="1"/>
      <name val="Arial"/>
      <family val="2"/>
      <charset val="178"/>
      <scheme val="minor"/>
    </font>
    <font>
      <b/>
      <sz val="12"/>
      <color theme="1"/>
      <name val="Arial"/>
      <family val="2"/>
      <scheme val="minor"/>
    </font>
    <font>
      <b/>
      <sz val="11"/>
      <color theme="1"/>
      <name val="Arial"/>
      <family val="2"/>
      <scheme val="minor"/>
    </font>
    <font>
      <b/>
      <sz val="12"/>
      <color theme="0" tint="-0.249977111117893"/>
      <name val="Traditional Arabic"/>
      <family val="1"/>
    </font>
    <font>
      <b/>
      <sz val="16"/>
      <name val="Traditional Arabic"/>
      <family val="1"/>
    </font>
    <font>
      <b/>
      <sz val="14"/>
      <color theme="1"/>
      <name val="Arial"/>
      <family val="2"/>
      <scheme val="minor"/>
    </font>
    <font>
      <b/>
      <sz val="16"/>
      <color rgb="FFC00000"/>
      <name val="Arial"/>
      <family val="2"/>
      <scheme val="minor"/>
    </font>
    <font>
      <b/>
      <sz val="16"/>
      <color rgb="FF002060"/>
      <name val="Traditional Arabic"/>
      <family val="1"/>
    </font>
    <font>
      <b/>
      <sz val="18"/>
      <color rgb="FFC00000"/>
      <name val="Traditional Arabic"/>
      <family val="1"/>
    </font>
    <font>
      <b/>
      <sz val="16"/>
      <color theme="1"/>
      <name val="Arial"/>
      <family val="2"/>
      <scheme val="minor"/>
    </font>
    <font>
      <sz val="11"/>
      <color indexed="8"/>
      <name val="Calibri"/>
      <family val="2"/>
      <charset val="178"/>
    </font>
    <font>
      <b/>
      <sz val="11"/>
      <color indexed="8"/>
      <name val="Calibri"/>
      <family val="2"/>
    </font>
    <font>
      <b/>
      <sz val="26"/>
      <color indexed="8"/>
      <name val="Calibri"/>
      <family val="2"/>
    </font>
    <font>
      <b/>
      <sz val="20"/>
      <color indexed="8"/>
      <name val="Calibri"/>
      <family val="2"/>
    </font>
    <font>
      <b/>
      <sz val="14"/>
      <color indexed="8"/>
      <name val="Calibri"/>
      <family val="2"/>
    </font>
    <font>
      <b/>
      <sz val="16"/>
      <color indexed="8"/>
      <name val="Calibri"/>
      <family val="2"/>
    </font>
    <font>
      <b/>
      <sz val="18"/>
      <color indexed="8"/>
      <name val="Calibri"/>
      <family val="2"/>
    </font>
    <font>
      <b/>
      <sz val="22"/>
      <color indexed="8"/>
      <name val="Calibri"/>
      <family val="2"/>
    </font>
    <font>
      <b/>
      <u/>
      <sz val="18"/>
      <color indexed="8"/>
      <name val="Calibri"/>
      <family val="2"/>
    </font>
    <font>
      <b/>
      <sz val="16"/>
      <color indexed="10"/>
      <name val="Calibri"/>
      <family val="2"/>
    </font>
    <font>
      <b/>
      <sz val="20"/>
      <color indexed="10"/>
      <name val="Calibri"/>
      <family val="2"/>
    </font>
    <font>
      <b/>
      <sz val="24"/>
      <color indexed="8"/>
      <name val="Calibri"/>
      <family val="2"/>
    </font>
    <font>
      <b/>
      <u/>
      <sz val="20"/>
      <color indexed="8"/>
      <name val="Calibri"/>
      <family val="2"/>
    </font>
    <font>
      <b/>
      <u/>
      <sz val="16"/>
      <color indexed="8"/>
      <name val="Calibri"/>
      <family val="2"/>
    </font>
    <font>
      <sz val="11"/>
      <color theme="0"/>
      <name val="Traditional Arabic"/>
      <family val="1"/>
    </font>
    <font>
      <b/>
      <sz val="12"/>
      <color theme="0"/>
      <name val="Traditional Arabic"/>
      <family val="1"/>
    </font>
    <font>
      <b/>
      <sz val="12"/>
      <color indexed="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diagonalUp="1" diagonalDown="1">
      <left style="medium">
        <color indexed="64"/>
      </left>
      <right style="medium">
        <color indexed="64"/>
      </right>
      <top style="medium">
        <color indexed="64"/>
      </top>
      <bottom style="medium">
        <color indexed="64"/>
      </bottom>
      <diagonal style="medium">
        <color indexed="64"/>
      </diagonal>
    </border>
  </borders>
  <cellStyleXfs count="2">
    <xf numFmtId="0" fontId="0" fillId="0" borderId="0"/>
    <xf numFmtId="0" fontId="30" fillId="0" borderId="0"/>
  </cellStyleXfs>
  <cellXfs count="285">
    <xf numFmtId="0" fontId="0" fillId="0" borderId="0" xfId="0"/>
    <xf numFmtId="0" fontId="2" fillId="0" borderId="0" xfId="0" applyFont="1"/>
    <xf numFmtId="0" fontId="5" fillId="0" borderId="0" xfId="0" applyFont="1" applyAlignment="1">
      <alignment vertical="center"/>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8" xfId="0" applyFont="1" applyBorder="1"/>
    <xf numFmtId="0" fontId="6" fillId="0" borderId="0" xfId="0" applyFont="1"/>
    <xf numFmtId="0" fontId="2" fillId="0" borderId="12" xfId="0" applyFont="1" applyBorder="1"/>
    <xf numFmtId="0" fontId="2" fillId="0" borderId="13" xfId="0" applyFont="1" applyBorder="1"/>
    <xf numFmtId="0" fontId="6" fillId="0" borderId="0" xfId="0" applyFont="1" applyAlignment="1">
      <alignment horizontal="center" vertical="center"/>
    </xf>
    <xf numFmtId="0" fontId="5" fillId="0" borderId="0" xfId="0" applyFont="1" applyAlignment="1">
      <alignment horizontal="left" vertical="center"/>
    </xf>
    <xf numFmtId="0" fontId="11" fillId="0" borderId="0" xfId="0" applyFont="1" applyAlignment="1">
      <alignment vertical="center"/>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xf numFmtId="0" fontId="15" fillId="0" borderId="5" xfId="0" applyFont="1" applyBorder="1"/>
    <xf numFmtId="0" fontId="12" fillId="0" borderId="0" xfId="0" applyFont="1" applyAlignment="1">
      <alignment vertical="center"/>
    </xf>
    <xf numFmtId="0" fontId="15" fillId="0" borderId="12" xfId="0" applyFont="1" applyBorder="1"/>
    <xf numFmtId="0" fontId="17" fillId="0" borderId="0" xfId="0" applyFont="1" applyAlignment="1">
      <alignment vertical="center"/>
    </xf>
    <xf numFmtId="0" fontId="15" fillId="0" borderId="0" xfId="0" applyFont="1" applyAlignment="1">
      <alignment vertical="center"/>
    </xf>
    <xf numFmtId="0" fontId="19" fillId="0" borderId="37" xfId="0" applyFont="1" applyBorder="1" applyAlignment="1">
      <alignment vertical="center"/>
    </xf>
    <xf numFmtId="0" fontId="19" fillId="0" borderId="37" xfId="0" applyFont="1" applyBorder="1" applyAlignment="1">
      <alignment horizontal="center" vertical="center"/>
    </xf>
    <xf numFmtId="0" fontId="19" fillId="0" borderId="38" xfId="0" applyFont="1" applyBorder="1" applyAlignment="1">
      <alignment vertical="center"/>
    </xf>
    <xf numFmtId="0" fontId="19" fillId="0" borderId="38" xfId="0" applyFont="1" applyBorder="1" applyAlignment="1">
      <alignment horizontal="center" vertical="center"/>
    </xf>
    <xf numFmtId="0" fontId="20" fillId="0" borderId="0" xfId="0" applyFont="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165" fontId="22" fillId="0" borderId="26" xfId="0" applyNumberFormat="1" applyFont="1" applyBorder="1" applyAlignment="1">
      <alignment horizontal="center" vertical="center"/>
    </xf>
    <xf numFmtId="165" fontId="22" fillId="0" borderId="33" xfId="0" applyNumberFormat="1" applyFont="1" applyBorder="1" applyAlignment="1">
      <alignment horizontal="center" vertical="center"/>
    </xf>
    <xf numFmtId="165" fontId="22" fillId="0" borderId="29" xfId="0" applyNumberFormat="1" applyFont="1" applyBorder="1" applyAlignment="1">
      <alignment horizontal="center" vertical="center"/>
    </xf>
    <xf numFmtId="0" fontId="21" fillId="3" borderId="14" xfId="0" applyFont="1" applyFill="1" applyBorder="1" applyAlignment="1">
      <alignment horizontal="center" vertical="center"/>
    </xf>
    <xf numFmtId="0" fontId="22" fillId="3" borderId="42"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14" xfId="0" applyFont="1" applyFill="1" applyBorder="1" applyAlignment="1">
      <alignment horizontal="center" vertical="center"/>
    </xf>
    <xf numFmtId="0" fontId="0" fillId="3" borderId="14" xfId="0" applyFill="1" applyBorder="1"/>
    <xf numFmtId="0" fontId="12" fillId="0" borderId="0" xfId="0" applyFont="1" applyAlignment="1">
      <alignment horizontal="right" vertical="center"/>
    </xf>
    <xf numFmtId="0" fontId="12"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11" fillId="0" borderId="37" xfId="0" applyFont="1" applyBorder="1" applyAlignment="1">
      <alignment vertical="center"/>
    </xf>
    <xf numFmtId="0" fontId="11" fillId="0" borderId="37" xfId="0" applyFont="1" applyBorder="1" applyAlignment="1">
      <alignment horizontal="center" vertical="center"/>
    </xf>
    <xf numFmtId="0" fontId="23" fillId="0" borderId="0" xfId="0" applyFont="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xf>
    <xf numFmtId="0" fontId="30" fillId="0" borderId="0" xfId="1" applyAlignment="1">
      <alignment horizontal="right" vertical="center" readingOrder="2"/>
    </xf>
    <xf numFmtId="0" fontId="32" fillId="0" borderId="0" xfId="1" applyFont="1" applyAlignment="1">
      <alignment horizontal="right" vertical="center" readingOrder="2"/>
    </xf>
    <xf numFmtId="0" fontId="33" fillId="0" borderId="0" xfId="1" applyFont="1" applyAlignment="1">
      <alignment horizontal="center" vertical="center" readingOrder="2"/>
    </xf>
    <xf numFmtId="14" fontId="30" fillId="0" borderId="0" xfId="1" applyNumberFormat="1" applyAlignment="1">
      <alignment horizontal="right" vertical="center" readingOrder="2"/>
    </xf>
    <xf numFmtId="0" fontId="35" fillId="0" borderId="0" xfId="1" applyFont="1" applyAlignment="1">
      <alignment horizontal="center" vertical="center" readingOrder="2"/>
    </xf>
    <xf numFmtId="0" fontId="34" fillId="0" borderId="0" xfId="1" applyFont="1" applyAlignment="1">
      <alignment vertical="center" wrapText="1" readingOrder="2"/>
    </xf>
    <xf numFmtId="0" fontId="30" fillId="0" borderId="0" xfId="1" applyAlignment="1">
      <alignment vertical="center" readingOrder="2"/>
    </xf>
    <xf numFmtId="0" fontId="31" fillId="0" borderId="0" xfId="1" applyFont="1" applyAlignment="1">
      <alignment horizontal="right" vertical="center" readingOrder="2"/>
    </xf>
    <xf numFmtId="0" fontId="31" fillId="0" borderId="20" xfId="1" applyFont="1" applyBorder="1" applyAlignment="1">
      <alignment horizontal="right" vertical="center" readingOrder="2"/>
    </xf>
    <xf numFmtId="0" fontId="31" fillId="0" borderId="46" xfId="1" applyFont="1" applyBorder="1" applyAlignment="1">
      <alignment horizontal="right" vertical="center" readingOrder="2"/>
    </xf>
    <xf numFmtId="0" fontId="31" fillId="0" borderId="21" xfId="1" applyFont="1" applyBorder="1" applyAlignment="1">
      <alignment horizontal="right" vertical="center" readingOrder="2"/>
    </xf>
    <xf numFmtId="0" fontId="31" fillId="0" borderId="49" xfId="1" applyFont="1" applyBorder="1" applyAlignment="1">
      <alignment horizontal="right" vertical="center" readingOrder="2"/>
    </xf>
    <xf numFmtId="0" fontId="30" fillId="0" borderId="46" xfId="1" applyBorder="1" applyAlignment="1">
      <alignment horizontal="right" vertical="center" readingOrder="2"/>
    </xf>
    <xf numFmtId="0" fontId="39" fillId="0" borderId="46" xfId="0" applyFont="1" applyBorder="1" applyAlignment="1">
      <alignment vertical="center"/>
    </xf>
    <xf numFmtId="0" fontId="30" fillId="0" borderId="21" xfId="1" applyBorder="1" applyAlignment="1">
      <alignment horizontal="right" vertical="center" readingOrder="2"/>
    </xf>
    <xf numFmtId="0" fontId="39" fillId="0" borderId="20" xfId="0" applyFont="1" applyBorder="1" applyAlignment="1">
      <alignment vertical="center"/>
    </xf>
    <xf numFmtId="0" fontId="39" fillId="0" borderId="0" xfId="0" applyFont="1" applyAlignment="1">
      <alignment vertical="center"/>
    </xf>
    <xf numFmtId="0" fontId="30" fillId="0" borderId="20" xfId="1" applyBorder="1" applyAlignment="1">
      <alignment vertical="center" readingOrder="2"/>
    </xf>
    <xf numFmtId="0" fontId="6" fillId="0" borderId="13" xfId="0" applyFont="1" applyBorder="1"/>
    <xf numFmtId="0" fontId="44" fillId="0" borderId="0" xfId="0" applyFont="1"/>
    <xf numFmtId="0" fontId="45" fillId="0" borderId="0" xfId="0" applyFont="1" applyAlignment="1">
      <alignment vertical="center"/>
    </xf>
    <xf numFmtId="0" fontId="44" fillId="0" borderId="5" xfId="0" applyFont="1" applyBorder="1"/>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5" borderId="47" xfId="0" applyFont="1" applyFill="1" applyBorder="1" applyAlignment="1">
      <alignment horizontal="center" vertical="center" wrapText="1"/>
    </xf>
    <xf numFmtId="0" fontId="29" fillId="5" borderId="48" xfId="0" applyFont="1" applyFill="1" applyBorder="1" applyAlignment="1">
      <alignment horizontal="center" vertical="center" wrapText="1"/>
    </xf>
    <xf numFmtId="0" fontId="25" fillId="2" borderId="14"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9"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19"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8" fillId="4" borderId="40" xfId="0" applyFont="1" applyFill="1" applyBorder="1" applyAlignment="1">
      <alignment horizontal="center" vertical="center"/>
    </xf>
    <xf numFmtId="0" fontId="28" fillId="4" borderId="28" xfId="0" applyFont="1" applyFill="1" applyBorder="1" applyAlignment="1">
      <alignment horizontal="center" vertical="center"/>
    </xf>
    <xf numFmtId="0" fontId="27" fillId="3" borderId="43" xfId="0" applyFont="1" applyFill="1" applyBorder="1" applyAlignment="1">
      <alignment horizontal="center" vertical="center"/>
    </xf>
    <xf numFmtId="0" fontId="27" fillId="3" borderId="41" xfId="0" applyFont="1" applyFill="1" applyBorder="1" applyAlignment="1">
      <alignment horizontal="center" vertical="center"/>
    </xf>
    <xf numFmtId="0" fontId="19" fillId="0" borderId="37" xfId="0" applyFont="1" applyBorder="1" applyAlignment="1">
      <alignment horizontal="right" vertical="center"/>
    </xf>
    <xf numFmtId="0" fontId="19" fillId="0" borderId="37" xfId="0" applyFont="1" applyBorder="1" applyAlignment="1">
      <alignment horizontal="center" vertical="center"/>
    </xf>
    <xf numFmtId="0" fontId="12" fillId="0" borderId="11" xfId="0" applyFont="1" applyBorder="1" applyAlignment="1">
      <alignment horizontal="center" vertical="center"/>
    </xf>
    <xf numFmtId="0" fontId="12" fillId="0" borderId="33" xfId="0" applyFont="1" applyBorder="1" applyAlignment="1">
      <alignment horizontal="center" vertical="center"/>
    </xf>
    <xf numFmtId="0" fontId="14" fillId="0" borderId="27" xfId="0" applyFont="1" applyBorder="1" applyAlignment="1">
      <alignment horizontal="center" vertical="center"/>
    </xf>
    <xf numFmtId="0" fontId="14" fillId="0" borderId="26" xfId="0" applyFont="1" applyBorder="1" applyAlignment="1">
      <alignment horizontal="center" vertical="center"/>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6" xfId="0" applyFont="1" applyBorder="1" applyAlignment="1">
      <alignment horizontal="center" vertical="center"/>
    </xf>
    <xf numFmtId="0" fontId="19" fillId="0" borderId="0" xfId="0" applyFont="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5" xfId="0" applyFont="1" applyBorder="1" applyAlignment="1">
      <alignment horizontal="center" vertical="center"/>
    </xf>
    <xf numFmtId="0" fontId="12" fillId="0" borderId="44" xfId="0" applyFont="1" applyBorder="1" applyAlignment="1">
      <alignment horizontal="center" vertical="center"/>
    </xf>
    <xf numFmtId="0" fontId="12" fillId="0" borderId="32"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2" fontId="12" fillId="0" borderId="22" xfId="0" applyNumberFormat="1" applyFont="1" applyBorder="1" applyAlignment="1">
      <alignment horizontal="center" vertical="center"/>
    </xf>
    <xf numFmtId="2" fontId="12" fillId="0" borderId="7" xfId="0" applyNumberFormat="1" applyFont="1" applyBorder="1" applyAlignment="1">
      <alignment horizontal="center" vertical="center"/>
    </xf>
    <xf numFmtId="2" fontId="12" fillId="0" borderId="30" xfId="0" applyNumberFormat="1" applyFont="1" applyBorder="1" applyAlignment="1">
      <alignment horizontal="center" vertical="center"/>
    </xf>
    <xf numFmtId="2" fontId="12" fillId="0" borderId="31" xfId="0" applyNumberFormat="1" applyFont="1" applyBorder="1" applyAlignment="1">
      <alignment horizontal="center" vertical="center"/>
    </xf>
    <xf numFmtId="2" fontId="12" fillId="0" borderId="32" xfId="0" applyNumberFormat="1" applyFont="1" applyBorder="1" applyAlignment="1">
      <alignment horizontal="center" vertical="center"/>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19" fillId="0" borderId="0" xfId="0" applyFont="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4" fillId="0" borderId="44" xfId="0" applyFont="1" applyBorder="1" applyAlignment="1">
      <alignment horizontal="center" vertical="center"/>
    </xf>
    <xf numFmtId="0" fontId="14" fillId="0" borderId="11" xfId="0" applyFont="1" applyBorder="1" applyAlignment="1">
      <alignment horizontal="center" vertical="center"/>
    </xf>
    <xf numFmtId="0" fontId="14" fillId="0" borderId="45" xfId="0" applyFont="1" applyBorder="1" applyAlignment="1">
      <alignment horizontal="center" vertical="center"/>
    </xf>
    <xf numFmtId="0" fontId="12" fillId="0" borderId="45" xfId="0" applyFont="1" applyBorder="1" applyAlignment="1">
      <alignment horizontal="center" vertical="center"/>
    </xf>
    <xf numFmtId="0" fontId="12" fillId="0" borderId="34" xfId="0" applyFont="1" applyBorder="1" applyAlignment="1">
      <alignment horizontal="center" vertical="center"/>
    </xf>
    <xf numFmtId="2" fontId="12" fillId="0" borderId="27" xfId="0" applyNumberFormat="1" applyFont="1" applyBorder="1" applyAlignment="1">
      <alignment horizontal="center" vertical="center"/>
    </xf>
    <xf numFmtId="2" fontId="12" fillId="0" borderId="26" xfId="0" applyNumberFormat="1" applyFont="1" applyBorder="1" applyAlignment="1">
      <alignment horizontal="center" vertical="center"/>
    </xf>
    <xf numFmtId="2" fontId="12" fillId="0" borderId="33" xfId="0" applyNumberFormat="1" applyFont="1" applyBorder="1" applyAlignment="1">
      <alignment horizontal="center"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2" fontId="12" fillId="0" borderId="20" xfId="0" applyNumberFormat="1" applyFont="1" applyBorder="1" applyAlignment="1">
      <alignment horizontal="center" vertical="center"/>
    </xf>
    <xf numFmtId="2" fontId="12" fillId="0" borderId="0" xfId="0" applyNumberFormat="1" applyFont="1" applyAlignment="1">
      <alignment horizontal="center" vertical="center"/>
    </xf>
    <xf numFmtId="2" fontId="12" fillId="0" borderId="21" xfId="0" applyNumberFormat="1" applyFont="1" applyBorder="1" applyAlignment="1">
      <alignment horizontal="center" vertical="center"/>
    </xf>
    <xf numFmtId="2" fontId="12" fillId="0" borderId="17" xfId="0" applyNumberFormat="1" applyFont="1" applyBorder="1" applyAlignment="1">
      <alignment horizontal="center" vertical="center"/>
    </xf>
    <xf numFmtId="2" fontId="12" fillId="0" borderId="18" xfId="0" applyNumberFormat="1" applyFont="1" applyBorder="1" applyAlignment="1">
      <alignment horizontal="center" vertical="center"/>
    </xf>
    <xf numFmtId="2" fontId="12" fillId="0" borderId="19" xfId="0" applyNumberFormat="1" applyFont="1" applyBorder="1" applyAlignment="1">
      <alignment horizontal="center" vertical="center"/>
    </xf>
    <xf numFmtId="2" fontId="12" fillId="0" borderId="28" xfId="0" applyNumberFormat="1" applyFont="1" applyBorder="1" applyAlignment="1">
      <alignment horizontal="center" vertical="center"/>
    </xf>
    <xf numFmtId="2" fontId="12" fillId="0" borderId="29" xfId="0" applyNumberFormat="1" applyFont="1" applyBorder="1" applyAlignment="1">
      <alignment horizontal="center" vertical="center"/>
    </xf>
    <xf numFmtId="2" fontId="12" fillId="0" borderId="34" xfId="0" applyNumberFormat="1"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12" fillId="0" borderId="13" xfId="0" applyFont="1" applyBorder="1" applyAlignment="1">
      <alignment horizontal="right" vertical="center"/>
    </xf>
    <xf numFmtId="164" fontId="12" fillId="0" borderId="13" xfId="0" applyNumberFormat="1" applyFont="1" applyBorder="1" applyAlignment="1">
      <alignment horizontal="center" vertical="center"/>
    </xf>
    <xf numFmtId="164" fontId="12" fillId="0" borderId="0" xfId="0" applyNumberFormat="1" applyFont="1" applyAlignment="1">
      <alignment horizontal="left" vertical="center"/>
    </xf>
    <xf numFmtId="0" fontId="12" fillId="0" borderId="0" xfId="0" applyFont="1" applyAlignment="1">
      <alignment horizontal="right" vertical="center"/>
    </xf>
    <xf numFmtId="0" fontId="14" fillId="0" borderId="0" xfId="0" applyFont="1" applyAlignment="1">
      <alignment horizontal="left" vertical="center"/>
    </xf>
    <xf numFmtId="0" fontId="12" fillId="0" borderId="0" xfId="0" applyFont="1" applyAlignment="1">
      <alignment horizontal="left" vertical="center"/>
    </xf>
    <xf numFmtId="0" fontId="12" fillId="0" borderId="21" xfId="0" applyFont="1" applyBorder="1" applyAlignment="1">
      <alignment horizontal="left" vertical="center"/>
    </xf>
    <xf numFmtId="2" fontId="12" fillId="0" borderId="23"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4" fillId="0" borderId="0" xfId="0" applyFont="1" applyAlignment="1">
      <alignment horizontal="center" vertical="center"/>
    </xf>
    <xf numFmtId="2" fontId="12" fillId="0" borderId="14" xfId="0" applyNumberFormat="1" applyFont="1" applyBorder="1" applyAlignment="1">
      <alignment horizontal="center" vertical="center"/>
    </xf>
    <xf numFmtId="2" fontId="12" fillId="0" borderId="15" xfId="0" applyNumberFormat="1" applyFont="1" applyBorder="1" applyAlignment="1">
      <alignment horizontal="center" vertical="center"/>
    </xf>
    <xf numFmtId="2" fontId="12" fillId="0" borderId="16" xfId="0" applyNumberFormat="1"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46" fillId="0" borderId="0" xfId="1" applyFont="1" applyAlignment="1">
      <alignment horizontal="right" vertical="center" wrapText="1" readingOrder="2"/>
    </xf>
    <xf numFmtId="0" fontId="38" fillId="0" borderId="0" xfId="1" applyFont="1" applyAlignment="1">
      <alignment horizontal="right" vertical="center" readingOrder="2"/>
    </xf>
    <xf numFmtId="0" fontId="35" fillId="0" borderId="0" xfId="1" applyFont="1" applyAlignment="1">
      <alignment horizontal="right" vertical="center" readingOrder="2"/>
    </xf>
    <xf numFmtId="0" fontId="36" fillId="0" borderId="0" xfId="1" applyFont="1" applyAlignment="1">
      <alignment horizontal="right" vertical="center" readingOrder="2"/>
    </xf>
    <xf numFmtId="0" fontId="43" fillId="0" borderId="0" xfId="1" applyFont="1" applyAlignment="1">
      <alignment horizontal="right" vertical="center" readingOrder="2"/>
    </xf>
    <xf numFmtId="0" fontId="34" fillId="0" borderId="14" xfId="1" applyFont="1" applyBorder="1" applyAlignment="1">
      <alignment horizontal="center" vertical="center" readingOrder="2"/>
    </xf>
    <xf numFmtId="0" fontId="34" fillId="0" borderId="15" xfId="1" applyFont="1" applyBorder="1" applyAlignment="1">
      <alignment horizontal="center" vertical="center" readingOrder="2"/>
    </xf>
    <xf numFmtId="0" fontId="34" fillId="0" borderId="16" xfId="1" applyFont="1" applyBorder="1" applyAlignment="1">
      <alignment horizontal="center" vertical="center" readingOrder="2"/>
    </xf>
    <xf numFmtId="0" fontId="34" fillId="0" borderId="17" xfId="1" applyFont="1" applyBorder="1" applyAlignment="1">
      <alignment horizontal="center" vertical="center" readingOrder="2"/>
    </xf>
    <xf numFmtId="0" fontId="34" fillId="0" borderId="18" xfId="1" applyFont="1" applyBorder="1" applyAlignment="1">
      <alignment horizontal="center" vertical="center" readingOrder="2"/>
    </xf>
    <xf numFmtId="0" fontId="34" fillId="0" borderId="19" xfId="1" applyFont="1" applyBorder="1" applyAlignment="1">
      <alignment horizontal="center" vertical="center" readingOrder="2"/>
    </xf>
    <xf numFmtId="0" fontId="39" fillId="0" borderId="46" xfId="0" applyFont="1" applyBorder="1" applyAlignment="1">
      <alignment horizontal="center" vertical="center"/>
    </xf>
    <xf numFmtId="0" fontId="30" fillId="0" borderId="0" xfId="1" applyAlignment="1">
      <alignment horizontal="center" vertical="center" readingOrder="2"/>
    </xf>
    <xf numFmtId="0" fontId="40" fillId="0" borderId="23" xfId="0" applyFont="1" applyBorder="1" applyAlignment="1">
      <alignment horizontal="center" vertical="center"/>
    </xf>
    <xf numFmtId="0" fontId="40" fillId="0" borderId="25" xfId="0" applyFont="1" applyBorder="1" applyAlignment="1">
      <alignment horizontal="center" vertical="center"/>
    </xf>
    <xf numFmtId="0" fontId="42" fillId="0" borderId="0" xfId="1" applyFont="1" applyAlignment="1">
      <alignment horizontal="right" vertical="center" readingOrder="2"/>
    </xf>
    <xf numFmtId="0" fontId="34" fillId="0" borderId="0" xfId="1" applyFont="1" applyAlignment="1">
      <alignment horizontal="center" vertical="center" readingOrder="2"/>
    </xf>
    <xf numFmtId="0" fontId="34" fillId="0" borderId="21" xfId="1" applyFont="1" applyBorder="1" applyAlignment="1">
      <alignment horizontal="center" vertical="center" readingOrder="2"/>
    </xf>
    <xf numFmtId="166" fontId="35" fillId="0" borderId="14" xfId="1" applyNumberFormat="1" applyFont="1" applyBorder="1" applyAlignment="1">
      <alignment horizontal="center" vertical="center" readingOrder="1"/>
    </xf>
    <xf numFmtId="166" fontId="35" fillId="0" borderId="15" xfId="1" applyNumberFormat="1" applyFont="1" applyBorder="1" applyAlignment="1">
      <alignment horizontal="center" vertical="center" readingOrder="1"/>
    </xf>
    <xf numFmtId="166" fontId="35" fillId="0" borderId="16" xfId="1" applyNumberFormat="1" applyFont="1" applyBorder="1" applyAlignment="1">
      <alignment horizontal="center" vertical="center" readingOrder="1"/>
    </xf>
    <xf numFmtId="166" fontId="35" fillId="0" borderId="20" xfId="1" applyNumberFormat="1" applyFont="1" applyBorder="1" applyAlignment="1">
      <alignment horizontal="center" vertical="center" readingOrder="1"/>
    </xf>
    <xf numFmtId="166" fontId="35" fillId="0" borderId="0" xfId="1" applyNumberFormat="1" applyFont="1" applyAlignment="1">
      <alignment horizontal="center" vertical="center" readingOrder="1"/>
    </xf>
    <xf numFmtId="166" fontId="35" fillId="0" borderId="21" xfId="1" applyNumberFormat="1" applyFont="1" applyBorder="1" applyAlignment="1">
      <alignment horizontal="center" vertical="center" readingOrder="1"/>
    </xf>
    <xf numFmtId="166" fontId="35" fillId="0" borderId="17" xfId="1" applyNumberFormat="1" applyFont="1" applyBorder="1" applyAlignment="1">
      <alignment horizontal="center" vertical="center" readingOrder="1"/>
    </xf>
    <xf numFmtId="166" fontId="35" fillId="0" borderId="18" xfId="1" applyNumberFormat="1" applyFont="1" applyBorder="1" applyAlignment="1">
      <alignment horizontal="center" vertical="center" readingOrder="1"/>
    </xf>
    <xf numFmtId="166" fontId="35" fillId="0" borderId="19" xfId="1" applyNumberFormat="1" applyFont="1" applyBorder="1" applyAlignment="1">
      <alignment horizontal="center" vertical="center" readingOrder="1"/>
    </xf>
    <xf numFmtId="0" fontId="35" fillId="0" borderId="21" xfId="1" applyFont="1" applyBorder="1" applyAlignment="1">
      <alignment horizontal="right" vertical="center" readingOrder="2"/>
    </xf>
    <xf numFmtId="0" fontId="35" fillId="0" borderId="14" xfId="1" applyFont="1" applyBorder="1" applyAlignment="1">
      <alignment horizontal="center" vertical="center" readingOrder="1"/>
    </xf>
    <xf numFmtId="0" fontId="35" fillId="0" borderId="15" xfId="1" applyFont="1" applyBorder="1" applyAlignment="1">
      <alignment horizontal="center" vertical="center" readingOrder="1"/>
    </xf>
    <xf numFmtId="0" fontId="35" fillId="0" borderId="16" xfId="1" applyFont="1" applyBorder="1" applyAlignment="1">
      <alignment horizontal="center" vertical="center" readingOrder="1"/>
    </xf>
    <xf numFmtId="0" fontId="35" fillId="0" borderId="17" xfId="1" applyFont="1" applyBorder="1" applyAlignment="1">
      <alignment horizontal="center" vertical="center" readingOrder="1"/>
    </xf>
    <xf numFmtId="0" fontId="35" fillId="0" borderId="18" xfId="1" applyFont="1" applyBorder="1" applyAlignment="1">
      <alignment horizontal="center" vertical="center" readingOrder="1"/>
    </xf>
    <xf numFmtId="0" fontId="35" fillId="0" borderId="19" xfId="1" applyFont="1" applyBorder="1" applyAlignment="1">
      <alignment horizontal="center" vertical="center" readingOrder="1"/>
    </xf>
    <xf numFmtId="0" fontId="30" fillId="0" borderId="0" xfId="1" applyAlignment="1">
      <alignment horizontal="right" vertical="center" readingOrder="2"/>
    </xf>
    <xf numFmtId="0" fontId="37" fillId="0" borderId="0" xfId="1" applyFont="1" applyAlignment="1">
      <alignment horizontal="center" vertical="center" readingOrder="2"/>
    </xf>
    <xf numFmtId="0" fontId="35" fillId="0" borderId="14" xfId="1" applyFont="1" applyBorder="1" applyAlignment="1">
      <alignment horizontal="center" vertical="center" wrapText="1" readingOrder="2"/>
    </xf>
    <xf numFmtId="0" fontId="35" fillId="0" borderId="15" xfId="1" applyFont="1" applyBorder="1" applyAlignment="1">
      <alignment horizontal="center" vertical="center" wrapText="1" readingOrder="2"/>
    </xf>
    <xf numFmtId="0" fontId="35" fillId="0" borderId="16" xfId="1" applyFont="1" applyBorder="1" applyAlignment="1">
      <alignment horizontal="center" vertical="center" wrapText="1" readingOrder="2"/>
    </xf>
    <xf numFmtId="0" fontId="35" fillId="0" borderId="20" xfId="1" applyFont="1" applyBorder="1" applyAlignment="1">
      <alignment horizontal="center" vertical="center" wrapText="1" readingOrder="2"/>
    </xf>
    <xf numFmtId="0" fontId="35" fillId="0" borderId="0" xfId="1" applyFont="1" applyAlignment="1">
      <alignment horizontal="center" vertical="center" wrapText="1" readingOrder="2"/>
    </xf>
    <xf numFmtId="0" fontId="35" fillId="0" borderId="21" xfId="1" applyFont="1" applyBorder="1" applyAlignment="1">
      <alignment horizontal="center" vertical="center" wrapText="1" readingOrder="2"/>
    </xf>
    <xf numFmtId="0" fontId="35" fillId="0" borderId="17" xfId="1" applyFont="1" applyBorder="1" applyAlignment="1">
      <alignment horizontal="center" vertical="center" wrapText="1" readingOrder="2"/>
    </xf>
    <xf numFmtId="0" fontId="35" fillId="0" borderId="18" xfId="1" applyFont="1" applyBorder="1" applyAlignment="1">
      <alignment horizontal="center" vertical="center" wrapText="1" readingOrder="2"/>
    </xf>
    <xf numFmtId="0" fontId="35" fillId="0" borderId="19" xfId="1" applyFont="1" applyBorder="1" applyAlignment="1">
      <alignment horizontal="center" vertical="center" wrapText="1" readingOrder="2"/>
    </xf>
    <xf numFmtId="0" fontId="41" fillId="0" borderId="0" xfId="1" applyFont="1" applyAlignment="1">
      <alignment horizontal="center" vertical="center" readingOrder="2"/>
    </xf>
    <xf numFmtId="0" fontId="6" fillId="0" borderId="6" xfId="0" applyFont="1" applyBorder="1" applyAlignment="1">
      <alignment horizontal="center"/>
    </xf>
    <xf numFmtId="0" fontId="6" fillId="0" borderId="8" xfId="0" applyFont="1" applyBorder="1" applyAlignment="1">
      <alignment horizontal="center"/>
    </xf>
    <xf numFmtId="49" fontId="16" fillId="0" borderId="6" xfId="0" applyNumberFormat="1" applyFont="1" applyBorder="1" applyAlignment="1">
      <alignment horizontal="center" vertical="top"/>
    </xf>
    <xf numFmtId="49" fontId="16" fillId="0" borderId="8" xfId="0" applyNumberFormat="1" applyFont="1" applyBorder="1" applyAlignment="1">
      <alignment horizontal="center" vertical="top"/>
    </xf>
    <xf numFmtId="49" fontId="16" fillId="0" borderId="7" xfId="0" applyNumberFormat="1" applyFont="1" applyBorder="1" applyAlignment="1">
      <alignment horizontal="center" vertical="top"/>
    </xf>
    <xf numFmtId="49" fontId="12" fillId="0" borderId="6" xfId="0" applyNumberFormat="1" applyFont="1" applyBorder="1" applyAlignment="1">
      <alignment horizontal="center" vertical="top"/>
    </xf>
    <xf numFmtId="49" fontId="12" fillId="0" borderId="8" xfId="0" applyNumberFormat="1" applyFont="1" applyBorder="1" applyAlignment="1">
      <alignment horizontal="center" vertical="top"/>
    </xf>
    <xf numFmtId="49" fontId="12" fillId="0" borderId="7" xfId="0" applyNumberFormat="1" applyFont="1" applyBorder="1" applyAlignment="1">
      <alignment horizontal="center" vertical="top"/>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12" fillId="0" borderId="7" xfId="0" applyFont="1" applyBorder="1" applyAlignment="1">
      <alignment horizontal="center" vertical="center"/>
    </xf>
    <xf numFmtId="0" fontId="6" fillId="0" borderId="7" xfId="0" applyFont="1" applyBorder="1" applyAlignment="1">
      <alignment horizontal="center"/>
    </xf>
    <xf numFmtId="0" fontId="6" fillId="0" borderId="4" xfId="0" applyFont="1" applyBorder="1" applyAlignment="1">
      <alignment horizontal="right" vertical="center"/>
    </xf>
    <xf numFmtId="0" fontId="6" fillId="0" borderId="0" xfId="0" applyFont="1" applyAlignment="1">
      <alignment horizontal="right" vertical="center"/>
    </xf>
    <xf numFmtId="0" fontId="8" fillId="0" borderId="0" xfId="0" applyFont="1" applyAlignment="1">
      <alignment horizontal="left" vertical="center" readingOrder="1"/>
    </xf>
    <xf numFmtId="0" fontId="8" fillId="0" borderId="5" xfId="0" applyFont="1" applyBorder="1" applyAlignment="1">
      <alignment horizontal="left" vertical="center" readingOrder="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8" fillId="0" borderId="4" xfId="0" applyFont="1" applyBorder="1" applyAlignment="1">
      <alignment horizontal="right" vertical="center" readingOrder="2"/>
    </xf>
    <xf numFmtId="0" fontId="18" fillId="0" borderId="0" xfId="0" applyFont="1" applyAlignment="1">
      <alignment horizontal="right" vertical="center" readingOrder="2"/>
    </xf>
    <xf numFmtId="0" fontId="18" fillId="0" borderId="5" xfId="0" applyFont="1" applyBorder="1" applyAlignment="1">
      <alignment horizontal="right" vertical="center" readingOrder="2"/>
    </xf>
    <xf numFmtId="0" fontId="12" fillId="0" borderId="0" xfId="0" applyFont="1" applyAlignment="1">
      <alignment horizontal="right" vertical="center" readingOrder="2"/>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24" fillId="0" borderId="0" xfId="0" applyFont="1" applyAlignment="1">
      <alignment horizontal="right" vertical="center"/>
    </xf>
    <xf numFmtId="0" fontId="24" fillId="0" borderId="13" xfId="0" applyFont="1" applyBorder="1" applyAlignment="1">
      <alignment horizontal="right" vertical="center"/>
    </xf>
    <xf numFmtId="0" fontId="18" fillId="0" borderId="6" xfId="0" applyFont="1" applyBorder="1" applyAlignment="1">
      <alignment horizontal="right" vertical="center" readingOrder="2"/>
    </xf>
    <xf numFmtId="0" fontId="18" fillId="0" borderId="7" xfId="0" applyFont="1" applyBorder="1" applyAlignment="1">
      <alignment horizontal="right" vertical="center" readingOrder="2"/>
    </xf>
    <xf numFmtId="0" fontId="18" fillId="0" borderId="8" xfId="0" applyFont="1" applyBorder="1" applyAlignment="1">
      <alignment horizontal="right" vertical="center" readingOrder="2"/>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0" fontId="12" fillId="0" borderId="0" xfId="0" applyFont="1" applyAlignment="1">
      <alignment horizontal="right"/>
    </xf>
    <xf numFmtId="0" fontId="12" fillId="0" borderId="5" xfId="0" applyFont="1" applyBorder="1" applyAlignment="1">
      <alignment horizontal="right"/>
    </xf>
    <xf numFmtId="0" fontId="16" fillId="0" borderId="13" xfId="0" applyFont="1" applyBorder="1" applyAlignment="1">
      <alignment horizontal="right" vertical="center"/>
    </xf>
    <xf numFmtId="0" fontId="12" fillId="0" borderId="5" xfId="0" applyFont="1" applyBorder="1" applyAlignment="1">
      <alignment horizontal="lef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left" vertical="center" readingOrder="1"/>
    </xf>
    <xf numFmtId="0" fontId="6" fillId="0" borderId="4" xfId="0" applyFont="1" applyBorder="1" applyAlignment="1">
      <alignment horizontal="left"/>
    </xf>
    <xf numFmtId="0" fontId="6" fillId="0" borderId="0" xfId="0" applyFont="1" applyAlignment="1">
      <alignment horizontal="left"/>
    </xf>
    <xf numFmtId="0" fontId="5" fillId="0" borderId="0" xfId="0" applyFont="1" applyAlignment="1">
      <alignment horizontal="center"/>
    </xf>
    <xf numFmtId="0" fontId="2" fillId="0" borderId="13" xfId="0" applyFont="1" applyBorder="1" applyAlignment="1">
      <alignment horizontal="center"/>
    </xf>
    <xf numFmtId="0" fontId="5" fillId="0" borderId="5"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xf>
    <xf numFmtId="0" fontId="6" fillId="0" borderId="5" xfId="0" applyFont="1" applyBorder="1" applyAlignment="1">
      <alignment horizontal="right" vertical="center"/>
    </xf>
    <xf numFmtId="0" fontId="1" fillId="0" borderId="0" xfId="0" applyFont="1" applyAlignment="1">
      <alignment horizontal="center" vertical="top"/>
    </xf>
    <xf numFmtId="0" fontId="6" fillId="0" borderId="0" xfId="0" applyFont="1" applyAlignment="1">
      <alignment horizontal="center" vertical="center" readingOrder="2"/>
    </xf>
    <xf numFmtId="0" fontId="6" fillId="0" borderId="0" xfId="0" applyFont="1" applyAlignment="1">
      <alignment horizontal="center" readingOrder="1"/>
    </xf>
    <xf numFmtId="1" fontId="6" fillId="0" borderId="9"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10" xfId="0" applyFont="1" applyBorder="1" applyAlignment="1">
      <alignment horizont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9" fillId="0" borderId="0" xfId="0" applyFont="1" applyAlignment="1">
      <alignment horizontal="center" vertical="center"/>
    </xf>
  </cellXfs>
  <cellStyles count="2">
    <cellStyle name="Normal" xfId="0" builtinId="0"/>
    <cellStyle name="Normal 2" xfId="1" xr:uid="{00000000-0005-0000-0000-000001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24</xdr:col>
      <xdr:colOff>66675</xdr:colOff>
      <xdr:row>0</xdr:row>
      <xdr:rowOff>57150</xdr:rowOff>
    </xdr:from>
    <xdr:to>
      <xdr:col>28</xdr:col>
      <xdr:colOff>219075</xdr:colOff>
      <xdr:row>3</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lum bright="-8000" contrast="16000"/>
        </a:blip>
        <a:srcRect/>
        <a:stretch>
          <a:fillRect/>
        </a:stretch>
      </xdr:blipFill>
      <xdr:spPr bwMode="auto">
        <a:xfrm>
          <a:off x="165954075" y="57150"/>
          <a:ext cx="952500" cy="847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9526</xdr:colOff>
      <xdr:row>0</xdr:row>
      <xdr:rowOff>0</xdr:rowOff>
    </xdr:from>
    <xdr:to>
      <xdr:col>36</xdr:col>
      <xdr:colOff>19050</xdr:colOff>
      <xdr:row>5</xdr:row>
      <xdr:rowOff>203113</xdr:rowOff>
    </xdr:to>
    <xdr:pic>
      <xdr:nvPicPr>
        <xdr:cNvPr id="1025" name="Picture 1">
          <a:extLst>
            <a:ext uri="{FF2B5EF4-FFF2-40B4-BE49-F238E27FC236}">
              <a16:creationId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8417375" y="0"/>
          <a:ext cx="1276349" cy="119371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c/Downloads/60&#1588;&#1607;&#1585;%20&#1604;&#1604;&#1578;&#1602;&#1575;&#1593;&#1583;.xls" TargetMode="External"/><Relationship Id="rId1" Type="http://schemas.openxmlformats.org/officeDocument/2006/relationships/externalLinkPath" Target="/Users/pc/Downloads/60&#1588;&#1607;&#1585;%20&#1604;&#1604;&#1578;&#1602;&#1575;&#1593;&#15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ATTESTATION"/>
      <sheetName val="ورقة 60 شهر"/>
    </sheetNames>
    <sheetDataSet>
      <sheetData sheetId="0">
        <row r="2">
          <cell r="A2">
            <v>1</v>
          </cell>
          <cell r="B2" t="str">
            <v>............................</v>
          </cell>
          <cell r="C2" t="str">
            <v>.............................</v>
          </cell>
          <cell r="D2" t="str">
            <v>..................</v>
          </cell>
          <cell r="E2" t="str">
            <v>..........................</v>
          </cell>
          <cell r="F2" t="str">
            <v>.........................</v>
          </cell>
          <cell r="G2" t="str">
            <v>...........................</v>
          </cell>
          <cell r="H2" t="str">
            <v>..........................</v>
          </cell>
          <cell r="I2" t="str">
            <v>مدير مدرسة إبتدائية</v>
          </cell>
          <cell r="J2" t="str">
            <v>إطــــار</v>
          </cell>
        </row>
        <row r="3">
          <cell r="A3">
            <v>2</v>
          </cell>
          <cell r="I3" t="str">
            <v xml:space="preserve">مدير متوسطة </v>
          </cell>
          <cell r="J3" t="str">
            <v>عون تنفيــذ</v>
          </cell>
        </row>
        <row r="4">
          <cell r="A4">
            <v>3</v>
          </cell>
          <cell r="I4" t="str">
            <v>مستشار التربية</v>
          </cell>
          <cell r="J4" t="str">
            <v>إطار سامـــي</v>
          </cell>
        </row>
        <row r="5">
          <cell r="A5">
            <v>4</v>
          </cell>
          <cell r="I5" t="str">
            <v>نائب مقتصد</v>
          </cell>
        </row>
        <row r="6">
          <cell r="A6">
            <v>5</v>
          </cell>
          <cell r="I6" t="str">
            <v>مساعد التربية</v>
          </cell>
        </row>
        <row r="7">
          <cell r="A7">
            <v>6</v>
          </cell>
          <cell r="I7" t="str">
            <v>عون ادارة</v>
          </cell>
        </row>
        <row r="8">
          <cell r="A8">
            <v>7</v>
          </cell>
          <cell r="I8" t="str">
            <v>مشرف التربية</v>
          </cell>
        </row>
        <row r="9">
          <cell r="A9">
            <v>8</v>
          </cell>
          <cell r="I9" t="str">
            <v>مشرف التربية</v>
          </cell>
        </row>
        <row r="10">
          <cell r="A10">
            <v>9</v>
          </cell>
          <cell r="I10" t="str">
            <v>مشرف التربية</v>
          </cell>
        </row>
        <row r="11">
          <cell r="A11">
            <v>10</v>
          </cell>
          <cell r="I11" t="str">
            <v>مساعد التربية</v>
          </cell>
        </row>
        <row r="12">
          <cell r="A12">
            <v>11</v>
          </cell>
          <cell r="I12" t="str">
            <v>مشرف التربية</v>
          </cell>
        </row>
        <row r="13">
          <cell r="A13">
            <v>12</v>
          </cell>
          <cell r="I13" t="str">
            <v>أستاذ رئيسي للتعليم المتوسط</v>
          </cell>
        </row>
        <row r="14">
          <cell r="A14">
            <v>13</v>
          </cell>
          <cell r="I14" t="str">
            <v>أستاذ رئيسي للتعليم المتوسط</v>
          </cell>
        </row>
        <row r="15">
          <cell r="A15">
            <v>14</v>
          </cell>
          <cell r="I15" t="str">
            <v xml:space="preserve">أستاذة التعليم المتوسط </v>
          </cell>
        </row>
        <row r="16">
          <cell r="A16">
            <v>15</v>
          </cell>
          <cell r="I16" t="str">
            <v xml:space="preserve">أستاذة التعليم المتوسط </v>
          </cell>
        </row>
        <row r="17">
          <cell r="A17">
            <v>16</v>
          </cell>
          <cell r="I17" t="str">
            <v xml:space="preserve">أستاذة التعليم المتوسط </v>
          </cell>
        </row>
        <row r="18">
          <cell r="A18">
            <v>17</v>
          </cell>
          <cell r="I18" t="str">
            <v xml:space="preserve">أستاذة التعليم المتوسط </v>
          </cell>
        </row>
        <row r="19">
          <cell r="A19">
            <v>18</v>
          </cell>
          <cell r="I19" t="str">
            <v xml:space="preserve">أستاذة التعليم المتوسط </v>
          </cell>
        </row>
        <row r="20">
          <cell r="A20">
            <v>19</v>
          </cell>
          <cell r="I20" t="str">
            <v xml:space="preserve">أستاذة التعليم المتوسط </v>
          </cell>
        </row>
        <row r="21">
          <cell r="A21">
            <v>20</v>
          </cell>
          <cell r="I21" t="str">
            <v xml:space="preserve">أستاذة التعليم المتوسط </v>
          </cell>
        </row>
        <row r="22">
          <cell r="A22">
            <v>21</v>
          </cell>
          <cell r="I22" t="str">
            <v xml:space="preserve">أستاذة التعليم المتوسط </v>
          </cell>
        </row>
        <row r="23">
          <cell r="A23">
            <v>22</v>
          </cell>
          <cell r="I23" t="str">
            <v xml:space="preserve">أستاذة التعليم المتوسط </v>
          </cell>
        </row>
        <row r="24">
          <cell r="A24">
            <v>23</v>
          </cell>
          <cell r="I24" t="str">
            <v xml:space="preserve">أستاذة التعليم المتوسط </v>
          </cell>
        </row>
        <row r="25">
          <cell r="A25">
            <v>24</v>
          </cell>
          <cell r="I25" t="str">
            <v xml:space="preserve">أستاذة التعليم المتوسط </v>
          </cell>
        </row>
        <row r="26">
          <cell r="A26">
            <v>25</v>
          </cell>
          <cell r="I26" t="str">
            <v xml:space="preserve">أستاذة التعليم المتوسط </v>
          </cell>
        </row>
        <row r="27">
          <cell r="A27">
            <v>26</v>
          </cell>
          <cell r="I27" t="str">
            <v xml:space="preserve">أستاذة التعليم المتوسط </v>
          </cell>
        </row>
        <row r="28">
          <cell r="A28">
            <v>27</v>
          </cell>
          <cell r="I28" t="str">
            <v xml:space="preserve">أستاذة التعليم المتوسط </v>
          </cell>
        </row>
        <row r="29">
          <cell r="A29">
            <v>28</v>
          </cell>
          <cell r="I29" t="str">
            <v xml:space="preserve">أستاذة التعليم المتوسط </v>
          </cell>
        </row>
        <row r="30">
          <cell r="A30">
            <v>29</v>
          </cell>
          <cell r="I30" t="str">
            <v xml:space="preserve">أستاذ التعليم المتوسط </v>
          </cell>
        </row>
        <row r="31">
          <cell r="A31">
            <v>30</v>
          </cell>
          <cell r="I31" t="str">
            <v xml:space="preserve">أستاذ التعليم المتوسط </v>
          </cell>
        </row>
        <row r="32">
          <cell r="A32">
            <v>31</v>
          </cell>
          <cell r="I32" t="str">
            <v>عامل مهني صنف 03</v>
          </cell>
        </row>
        <row r="33">
          <cell r="A33">
            <v>32</v>
          </cell>
          <cell r="I33" t="str">
            <v>عامل مهني ص 01</v>
          </cell>
        </row>
        <row r="34">
          <cell r="A34">
            <v>33</v>
          </cell>
          <cell r="I34" t="str">
            <v>عامل مهني ص 03</v>
          </cell>
        </row>
        <row r="35">
          <cell r="A35">
            <v>34</v>
          </cell>
          <cell r="I35" t="str">
            <v>عامل مهني ص 03</v>
          </cell>
        </row>
        <row r="36">
          <cell r="A36">
            <v>35</v>
          </cell>
          <cell r="I36" t="str">
            <v>طباخ مطاعم مدرسي مستوى 03</v>
          </cell>
        </row>
        <row r="37">
          <cell r="A37">
            <v>36</v>
          </cell>
          <cell r="I37" t="str">
            <v>عامل مهني من الصنف الاول</v>
          </cell>
        </row>
        <row r="38">
          <cell r="A38">
            <v>37</v>
          </cell>
          <cell r="I38" t="str">
            <v>عامل مهني من الصنف الاول (حاجب)</v>
          </cell>
        </row>
        <row r="39">
          <cell r="A39">
            <v>38</v>
          </cell>
          <cell r="I39" t="str">
            <v>عامل مهني من المستوى الاول</v>
          </cell>
        </row>
        <row r="40">
          <cell r="A40">
            <v>39</v>
          </cell>
          <cell r="I40" t="str">
            <v>عامل مهني من المستوى الاول</v>
          </cell>
        </row>
        <row r="41">
          <cell r="A41">
            <v>40</v>
          </cell>
          <cell r="I41" t="str">
            <v>طباخ مطعم مدرسي</v>
          </cell>
        </row>
        <row r="42">
          <cell r="A42">
            <v>41</v>
          </cell>
          <cell r="I42" t="str">
            <v>عامل مهني من المستوى الاول</v>
          </cell>
        </row>
        <row r="43">
          <cell r="A43">
            <v>42</v>
          </cell>
          <cell r="I43" t="str">
            <v>عامل مهني من المستوى الاول</v>
          </cell>
        </row>
        <row r="44">
          <cell r="A44">
            <v>43</v>
          </cell>
          <cell r="I44" t="str">
            <v>عامل مهني من المستوى الاول</v>
          </cell>
        </row>
        <row r="45">
          <cell r="A45">
            <v>44</v>
          </cell>
          <cell r="I45" t="str">
            <v>عامل مهني من المستوى الاول</v>
          </cell>
        </row>
        <row r="46">
          <cell r="A46">
            <v>45</v>
          </cell>
          <cell r="I46" t="str">
            <v>عامل مهني من المستوى الاول</v>
          </cell>
        </row>
        <row r="47">
          <cell r="A47">
            <v>46</v>
          </cell>
          <cell r="I47" t="str">
            <v>سائق سيارة من المستوى الاول</v>
          </cell>
        </row>
        <row r="48">
          <cell r="A48">
            <v>47</v>
          </cell>
        </row>
        <row r="49">
          <cell r="A49">
            <v>48</v>
          </cell>
          <cell r="I49" t="str">
            <v>مدير مدرسة إبتدائية</v>
          </cell>
        </row>
        <row r="50">
          <cell r="A50">
            <v>49</v>
          </cell>
          <cell r="I50" t="str">
            <v>مدير مدرسة إبتدائية</v>
          </cell>
        </row>
        <row r="51">
          <cell r="A51">
            <v>50</v>
          </cell>
          <cell r="I51" t="str">
            <v>مدير مدرسة إبتدائية</v>
          </cell>
        </row>
        <row r="52">
          <cell r="A52">
            <v>51</v>
          </cell>
          <cell r="I52" t="str">
            <v>مدير مدرسة إبتدائية</v>
          </cell>
        </row>
        <row r="53">
          <cell r="A53">
            <v>52</v>
          </cell>
          <cell r="I53" t="str">
            <v>معلم مدرسة إبتدائية</v>
          </cell>
        </row>
        <row r="54">
          <cell r="A54">
            <v>53</v>
          </cell>
          <cell r="I54" t="str">
            <v>معلم مدرسة إبتدائية</v>
          </cell>
        </row>
        <row r="55">
          <cell r="A55">
            <v>54</v>
          </cell>
          <cell r="I55" t="str">
            <v>معلم مدرسة إبتدائية</v>
          </cell>
        </row>
        <row r="56">
          <cell r="A56">
            <v>55</v>
          </cell>
          <cell r="I56" t="str">
            <v>معلم مدرسة إبتدائية</v>
          </cell>
        </row>
        <row r="57">
          <cell r="A57">
            <v>56</v>
          </cell>
          <cell r="I57" t="str">
            <v>معلم مدرسة إبتدائية</v>
          </cell>
        </row>
        <row r="58">
          <cell r="A58">
            <v>57</v>
          </cell>
          <cell r="I58" t="str">
            <v>معلم مدرسة إبتدائية</v>
          </cell>
        </row>
        <row r="59">
          <cell r="A59">
            <v>58</v>
          </cell>
          <cell r="I59" t="str">
            <v>معلمة مدرسة إبتدائية</v>
          </cell>
        </row>
        <row r="60">
          <cell r="A60">
            <v>59</v>
          </cell>
          <cell r="I60" t="str">
            <v>معلم مدرسة إبتدائية</v>
          </cell>
        </row>
        <row r="61">
          <cell r="A61">
            <v>60</v>
          </cell>
          <cell r="I61" t="str">
            <v>معلم مدرسة إبتدائية</v>
          </cell>
        </row>
        <row r="62">
          <cell r="A62">
            <v>61</v>
          </cell>
          <cell r="I62" t="str">
            <v>أستاذ مدرسة إبتدائية</v>
          </cell>
        </row>
        <row r="63">
          <cell r="A63">
            <v>62</v>
          </cell>
          <cell r="I63" t="str">
            <v>معلم مدرسة إبتدائية</v>
          </cell>
        </row>
        <row r="64">
          <cell r="A64">
            <v>63</v>
          </cell>
          <cell r="I64" t="str">
            <v>معلم مدرسة إبتدائية</v>
          </cell>
        </row>
        <row r="65">
          <cell r="A65">
            <v>64</v>
          </cell>
          <cell r="I65" t="str">
            <v>معلم مدرسة إبتدائية</v>
          </cell>
        </row>
        <row r="66">
          <cell r="A66">
            <v>65</v>
          </cell>
          <cell r="I66" t="str">
            <v>معلم مدرسة إبتدائية</v>
          </cell>
        </row>
        <row r="67">
          <cell r="A67">
            <v>66</v>
          </cell>
          <cell r="I67" t="str">
            <v>أستاذ مدرسة إبتدائية</v>
          </cell>
        </row>
        <row r="68">
          <cell r="A68">
            <v>67</v>
          </cell>
          <cell r="I68" t="str">
            <v>معلم مدرسة إبتدائية</v>
          </cell>
        </row>
        <row r="69">
          <cell r="A69">
            <v>68</v>
          </cell>
          <cell r="I69" t="str">
            <v>معلم مدرسة إبتدائية</v>
          </cell>
        </row>
        <row r="70">
          <cell r="A70">
            <v>69</v>
          </cell>
          <cell r="H70">
            <v>42004</v>
          </cell>
          <cell r="I70" t="str">
            <v>معلم مدرسة إبتدائية</v>
          </cell>
        </row>
        <row r="71">
          <cell r="A71">
            <v>70</v>
          </cell>
          <cell r="I71" t="str">
            <v>أستاذ مدرسة إبتدائية</v>
          </cell>
        </row>
        <row r="72">
          <cell r="A72">
            <v>71</v>
          </cell>
          <cell r="I72" t="str">
            <v>أستاذ مدرسة إبتدائية</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T36"/>
  <sheetViews>
    <sheetView rightToLeft="1" tabSelected="1" view="pageBreakPreview" zoomScaleSheetLayoutView="100" workbookViewId="0">
      <selection activeCell="C13" sqref="C13:C14"/>
    </sheetView>
  </sheetViews>
  <sheetFormatPr defaultColWidth="0" defaultRowHeight="15" zeroHeight="1" x14ac:dyDescent="0.2"/>
  <cols>
    <col min="1" max="1" width="0.625" customWidth="1"/>
    <col min="2" max="2" width="8.75" customWidth="1"/>
    <col min="3" max="3" width="10.125" customWidth="1"/>
    <col min="4" max="4" width="0.625" customWidth="1"/>
    <col min="5" max="5" width="10.75" style="30" customWidth="1"/>
    <col min="6" max="6" width="12.125" bestFit="1" customWidth="1"/>
    <col min="7" max="7" width="11.125" customWidth="1"/>
    <col min="8" max="8" width="10.75" customWidth="1"/>
    <col min="9" max="9" width="12.125" bestFit="1" customWidth="1"/>
    <col min="10" max="10" width="11.625" customWidth="1"/>
    <col min="11" max="11" width="10.75" customWidth="1"/>
    <col min="12" max="12" width="13.375" customWidth="1"/>
    <col min="13" max="13" width="12.125" bestFit="1" customWidth="1"/>
    <col min="14" max="14" width="10.75" customWidth="1"/>
    <col min="15" max="15" width="12.375" customWidth="1"/>
    <col min="16" max="16" width="11.125" bestFit="1" customWidth="1"/>
    <col min="17" max="17" width="10.75" customWidth="1"/>
    <col min="18" max="18" width="12.125" bestFit="1" customWidth="1"/>
    <col min="19" max="19" width="11.375" customWidth="1"/>
    <col min="20" max="20" width="0.625" customWidth="1"/>
    <col min="21" max="16384" width="11" hidden="1"/>
  </cols>
  <sheetData>
    <row r="1" spans="2:19" ht="15.75" thickBot="1" x14ac:dyDescent="0.25"/>
    <row r="2" spans="2:19" ht="24.95" customHeight="1" x14ac:dyDescent="0.2">
      <c r="B2" s="87" t="s">
        <v>76</v>
      </c>
      <c r="C2" s="88"/>
      <c r="E2" s="38"/>
      <c r="F2" s="39" t="s">
        <v>71</v>
      </c>
      <c r="G2" s="40" t="s">
        <v>72</v>
      </c>
      <c r="H2" s="41"/>
      <c r="I2" s="39" t="s">
        <v>71</v>
      </c>
      <c r="J2" s="40" t="s">
        <v>72</v>
      </c>
      <c r="K2" s="41"/>
      <c r="L2" s="39" t="s">
        <v>71</v>
      </c>
      <c r="M2" s="40" t="s">
        <v>72</v>
      </c>
      <c r="N2" s="41"/>
      <c r="O2" s="39" t="s">
        <v>71</v>
      </c>
      <c r="P2" s="40" t="s">
        <v>72</v>
      </c>
      <c r="Q2" s="42"/>
      <c r="R2" s="39" t="s">
        <v>71</v>
      </c>
      <c r="S2" s="40" t="s">
        <v>72</v>
      </c>
    </row>
    <row r="3" spans="2:19" ht="21" customHeight="1" x14ac:dyDescent="0.2">
      <c r="B3" s="89"/>
      <c r="C3" s="90"/>
      <c r="E3" s="31" t="str">
        <f>'جدول الاشتراكات'!G8&amp;'جدول الاشتراكات'!J8</f>
        <v>مارس2021</v>
      </c>
      <c r="F3" s="35">
        <v>116716</v>
      </c>
      <c r="G3" s="36">
        <v>19188</v>
      </c>
      <c r="H3" s="31" t="str">
        <f>'جدول الاشتراكات'!R8&amp;'جدول الاشتراكات'!U8</f>
        <v>مارس2022</v>
      </c>
      <c r="I3" s="35">
        <v>124996</v>
      </c>
      <c r="J3" s="36">
        <v>20628</v>
      </c>
      <c r="K3" s="33" t="str">
        <f>'جدول الاشتراكات'!AC8&amp;'جدول الاشتراكات'!AF8</f>
        <v>مارس2023</v>
      </c>
      <c r="L3" s="35">
        <v>137416</v>
      </c>
      <c r="M3" s="36">
        <v>22788</v>
      </c>
      <c r="N3" s="33" t="str">
        <f>'جدول الاشتراكات'!AN8&amp;'جدول الاشتراكات'!AQ8</f>
        <v>مارس2024</v>
      </c>
      <c r="O3" s="35">
        <v>149836</v>
      </c>
      <c r="P3" s="36">
        <v>24948</v>
      </c>
      <c r="Q3" s="33" t="str">
        <f>'جدول الاشتراكات'!AY8&amp;'جدول الاشتراكات'!BB8</f>
        <v>مارس2025</v>
      </c>
      <c r="R3" s="35">
        <v>149836</v>
      </c>
      <c r="S3" s="36">
        <v>24948</v>
      </c>
    </row>
    <row r="4" spans="2:19" ht="21" customHeight="1" thickBot="1" x14ac:dyDescent="0.25">
      <c r="B4" s="91"/>
      <c r="C4" s="92"/>
      <c r="E4" s="31" t="str">
        <f>'جدول الاشتراكات'!G9&amp;'جدول الاشتراكات'!J9</f>
        <v>أفريل2021</v>
      </c>
      <c r="F4" s="35">
        <v>116716</v>
      </c>
      <c r="G4" s="36">
        <v>19188</v>
      </c>
      <c r="H4" s="31" t="str">
        <f>'جدول الاشتراكات'!R9&amp;'جدول الاشتراكات'!U9</f>
        <v>أفريل2022</v>
      </c>
      <c r="I4" s="35">
        <v>124996</v>
      </c>
      <c r="J4" s="36">
        <v>20628</v>
      </c>
      <c r="K4" s="33" t="str">
        <f>'جدول الاشتراكات'!AC9&amp;'جدول الاشتراكات'!AF9</f>
        <v>أفريل2023</v>
      </c>
      <c r="L4" s="35">
        <v>137416</v>
      </c>
      <c r="M4" s="36">
        <v>22788</v>
      </c>
      <c r="N4" s="33" t="str">
        <f>'جدول الاشتراكات'!AN9&amp;'جدول الاشتراكات'!AQ9</f>
        <v>أفريل2024</v>
      </c>
      <c r="O4" s="35">
        <v>149836</v>
      </c>
      <c r="P4" s="36">
        <v>24948</v>
      </c>
      <c r="Q4" s="33" t="str">
        <f>'جدول الاشتراكات'!AY9&amp;'جدول الاشتراكات'!BB9</f>
        <v>أفريل2025</v>
      </c>
      <c r="R4" s="37">
        <v>177324.7</v>
      </c>
      <c r="S4" s="36">
        <v>26298</v>
      </c>
    </row>
    <row r="5" spans="2:19" ht="21" customHeight="1" thickBot="1" x14ac:dyDescent="0.25">
      <c r="B5" s="93">
        <v>2</v>
      </c>
      <c r="C5" s="95">
        <v>2026</v>
      </c>
      <c r="E5" s="31" t="str">
        <f>'جدول الاشتراكات'!G10&amp;'جدول الاشتراكات'!J10</f>
        <v>ماي2021</v>
      </c>
      <c r="F5" s="35">
        <v>116716</v>
      </c>
      <c r="G5" s="36">
        <v>19188</v>
      </c>
      <c r="H5" s="31" t="str">
        <f>'جدول الاشتراكات'!R10&amp;'جدول الاشتراكات'!U10</f>
        <v>ماي2022</v>
      </c>
      <c r="I5" s="35">
        <v>124996</v>
      </c>
      <c r="J5" s="36">
        <v>20628</v>
      </c>
      <c r="K5" s="33" t="str">
        <f>'جدول الاشتراكات'!AC10&amp;'جدول الاشتراكات'!AF10</f>
        <v>ماي2023</v>
      </c>
      <c r="L5" s="35">
        <v>137416</v>
      </c>
      <c r="M5" s="36">
        <v>22788</v>
      </c>
      <c r="N5" s="33" t="str">
        <f>'جدول الاشتراكات'!AN10&amp;'جدول الاشتراكات'!AQ10</f>
        <v>ماي2024</v>
      </c>
      <c r="O5" s="35">
        <v>149836</v>
      </c>
      <c r="P5" s="36">
        <v>24948</v>
      </c>
      <c r="Q5" s="33" t="str">
        <f>'جدول الاشتراكات'!AY10&amp;'جدول الاشتراكات'!BB10</f>
        <v>ماي2025</v>
      </c>
      <c r="R5" s="37">
        <v>177324.7</v>
      </c>
      <c r="S5" s="36">
        <v>26298</v>
      </c>
    </row>
    <row r="6" spans="2:19" ht="21" customHeight="1" thickBot="1" x14ac:dyDescent="0.25">
      <c r="B6" s="94"/>
      <c r="C6" s="96"/>
      <c r="E6" s="31" t="str">
        <f>'جدول الاشتراكات'!G11&amp;'جدول الاشتراكات'!J11</f>
        <v>جوان2021</v>
      </c>
      <c r="F6" s="35">
        <v>116716</v>
      </c>
      <c r="G6" s="36">
        <v>19188</v>
      </c>
      <c r="H6" s="31" t="str">
        <f>'جدول الاشتراكات'!R11&amp;'جدول الاشتراكات'!U11</f>
        <v>جوان2022</v>
      </c>
      <c r="I6" s="35">
        <v>124996</v>
      </c>
      <c r="J6" s="36">
        <v>20628</v>
      </c>
      <c r="K6" s="33" t="str">
        <f>'جدول الاشتراكات'!AC11&amp;'جدول الاشتراكات'!AF11</f>
        <v>جوان2023</v>
      </c>
      <c r="L6" s="35">
        <v>137416</v>
      </c>
      <c r="M6" s="36">
        <v>22788</v>
      </c>
      <c r="N6" s="33" t="str">
        <f>'جدول الاشتراكات'!AN11&amp;'جدول الاشتراكات'!AQ11</f>
        <v>جوان2024</v>
      </c>
      <c r="O6" s="35">
        <v>149836</v>
      </c>
      <c r="P6" s="36">
        <v>24948</v>
      </c>
      <c r="Q6" s="33" t="str">
        <f>'جدول الاشتراكات'!AY11&amp;'جدول الاشتراكات'!BB11</f>
        <v>جوان2025</v>
      </c>
      <c r="R6" s="37">
        <v>177324.7</v>
      </c>
      <c r="S6" s="36">
        <v>26298</v>
      </c>
    </row>
    <row r="7" spans="2:19" ht="21" customHeight="1" thickBot="1" x14ac:dyDescent="0.25">
      <c r="E7" s="31" t="str">
        <f>'جدول الاشتراكات'!G12&amp;'جدول الاشتراكات'!J12</f>
        <v>جويلية2021</v>
      </c>
      <c r="F7" s="35">
        <v>116716</v>
      </c>
      <c r="G7" s="36">
        <v>19188</v>
      </c>
      <c r="H7" s="31" t="str">
        <f>'جدول الاشتراكات'!R12&amp;'جدول الاشتراكات'!U12</f>
        <v>جويلية2022</v>
      </c>
      <c r="I7" s="35">
        <v>124996</v>
      </c>
      <c r="J7" s="36">
        <v>20628</v>
      </c>
      <c r="K7" s="33" t="str">
        <f>'جدول الاشتراكات'!AC12&amp;'جدول الاشتراكات'!AF12</f>
        <v>جويلية2023</v>
      </c>
      <c r="L7" s="35">
        <v>137416</v>
      </c>
      <c r="M7" s="36">
        <v>22788</v>
      </c>
      <c r="N7" s="33" t="str">
        <f>'جدول الاشتراكات'!AN12&amp;'جدول الاشتراكات'!AQ12</f>
        <v>جويلية2024</v>
      </c>
      <c r="O7" s="35">
        <v>149836</v>
      </c>
      <c r="P7" s="36">
        <v>24948</v>
      </c>
      <c r="Q7" s="33" t="str">
        <f>'جدول الاشتراكات'!AY12&amp;'جدول الاشتراكات'!BB12</f>
        <v>جويلية2025</v>
      </c>
      <c r="R7" s="37">
        <v>177324.7</v>
      </c>
      <c r="S7" s="36">
        <v>26298</v>
      </c>
    </row>
    <row r="8" spans="2:19" ht="21" customHeight="1" thickBot="1" x14ac:dyDescent="0.25">
      <c r="B8" s="79" t="s">
        <v>73</v>
      </c>
      <c r="C8" s="80"/>
      <c r="E8" s="31" t="str">
        <f>'جدول الاشتراكات'!G13&amp;'جدول الاشتراكات'!J13</f>
        <v>أوت2021</v>
      </c>
      <c r="F8" s="35">
        <v>116716</v>
      </c>
      <c r="G8" s="36">
        <v>19188</v>
      </c>
      <c r="H8" s="31" t="str">
        <f>'جدول الاشتراكات'!R13&amp;'جدول الاشتراكات'!U13</f>
        <v>أوت2022</v>
      </c>
      <c r="I8" s="35">
        <v>124996</v>
      </c>
      <c r="J8" s="36">
        <v>20628</v>
      </c>
      <c r="K8" s="33" t="str">
        <f>'جدول الاشتراكات'!AC13&amp;'جدول الاشتراكات'!AF13</f>
        <v>أوت2023</v>
      </c>
      <c r="L8" s="35">
        <v>137416</v>
      </c>
      <c r="M8" s="36">
        <v>22788</v>
      </c>
      <c r="N8" s="33" t="str">
        <f>'جدول الاشتراكات'!AN13&amp;'جدول الاشتراكات'!AQ13</f>
        <v>أوت2024</v>
      </c>
      <c r="O8" s="35">
        <v>149836</v>
      </c>
      <c r="P8" s="36">
        <v>24948</v>
      </c>
      <c r="Q8" s="33" t="str">
        <f>'جدول الاشتراكات'!AY13&amp;'جدول الاشتراكات'!BB13</f>
        <v>أوت2025</v>
      </c>
      <c r="R8" s="37">
        <v>177324.7</v>
      </c>
      <c r="S8" s="36">
        <v>26298</v>
      </c>
    </row>
    <row r="9" spans="2:19" ht="21" customHeight="1" thickBot="1" x14ac:dyDescent="0.25">
      <c r="B9" s="81"/>
      <c r="C9" s="82"/>
      <c r="E9" s="31" t="str">
        <f>'جدول الاشتراكات'!G14&amp;'جدول الاشتراكات'!J14</f>
        <v>سبتمبر2021</v>
      </c>
      <c r="F9" s="35">
        <v>116716</v>
      </c>
      <c r="G9" s="36">
        <v>19188</v>
      </c>
      <c r="H9" s="31" t="str">
        <f>'جدول الاشتراكات'!R14&amp;'جدول الاشتراكات'!U14</f>
        <v>سبتمبر2022</v>
      </c>
      <c r="I9" s="35">
        <v>124996</v>
      </c>
      <c r="J9" s="36">
        <v>20628</v>
      </c>
      <c r="K9" s="33" t="str">
        <f>'جدول الاشتراكات'!AC14&amp;'جدول الاشتراكات'!AF14</f>
        <v>سبتمبر2023</v>
      </c>
      <c r="L9" s="35">
        <v>137416</v>
      </c>
      <c r="M9" s="36">
        <v>22788</v>
      </c>
      <c r="N9" s="33" t="str">
        <f>'جدول الاشتراكات'!AN14&amp;'جدول الاشتراكات'!AQ14</f>
        <v>سبتمبر2024</v>
      </c>
      <c r="O9" s="35">
        <v>149836</v>
      </c>
      <c r="P9" s="36">
        <v>24948</v>
      </c>
      <c r="Q9" s="33" t="str">
        <f>'جدول الاشتراكات'!AY14&amp;'جدول الاشتراكات'!BB14</f>
        <v>سبتمبر2025</v>
      </c>
      <c r="R9" s="37">
        <v>177324.7</v>
      </c>
      <c r="S9" s="36">
        <v>26298</v>
      </c>
    </row>
    <row r="10" spans="2:19" ht="21" customHeight="1" thickBot="1" x14ac:dyDescent="0.25">
      <c r="B10" s="83">
        <v>60</v>
      </c>
      <c r="C10" s="84"/>
      <c r="E10" s="31" t="str">
        <f>'جدول الاشتراكات'!G15&amp;'جدول الاشتراكات'!J15</f>
        <v>أكتوبر2021</v>
      </c>
      <c r="F10" s="35">
        <v>116716</v>
      </c>
      <c r="G10" s="36">
        <v>19188</v>
      </c>
      <c r="H10" s="31" t="str">
        <f>'جدول الاشتراكات'!R15&amp;'جدول الاشتراكات'!U15</f>
        <v>أكتوبر2022</v>
      </c>
      <c r="I10" s="35">
        <v>124996</v>
      </c>
      <c r="J10" s="36">
        <v>20628</v>
      </c>
      <c r="K10" s="33" t="str">
        <f>'جدول الاشتراكات'!AC15&amp;'جدول الاشتراكات'!AF15</f>
        <v>أكتوبر2023</v>
      </c>
      <c r="L10" s="35">
        <v>137416</v>
      </c>
      <c r="M10" s="36">
        <v>22788</v>
      </c>
      <c r="N10" s="33" t="str">
        <f>'جدول الاشتراكات'!AN15&amp;'جدول الاشتراكات'!AQ15</f>
        <v>أكتوبر2024</v>
      </c>
      <c r="O10" s="35">
        <v>149836</v>
      </c>
      <c r="P10" s="36">
        <v>24948</v>
      </c>
      <c r="Q10" s="33" t="str">
        <f>'جدول الاشتراكات'!AY15&amp;'جدول الاشتراكات'!BB15</f>
        <v>أكتوبر2025</v>
      </c>
      <c r="R10" s="37">
        <v>177324.7</v>
      </c>
      <c r="S10" s="36">
        <v>26298</v>
      </c>
    </row>
    <row r="11" spans="2:19" ht="21" customHeight="1" thickBot="1" x14ac:dyDescent="0.25">
      <c r="B11" s="85"/>
      <c r="C11" s="86"/>
      <c r="E11" s="31" t="str">
        <f>'جدول الاشتراكات'!G16&amp;'جدول الاشتراكات'!J16</f>
        <v>نوفمبر2021</v>
      </c>
      <c r="F11" s="35">
        <v>116716</v>
      </c>
      <c r="G11" s="36">
        <v>19188</v>
      </c>
      <c r="H11" s="31" t="str">
        <f>'جدول الاشتراكات'!R16&amp;'جدول الاشتراكات'!U16</f>
        <v>نوفمبر2022</v>
      </c>
      <c r="I11" s="35">
        <v>124996</v>
      </c>
      <c r="J11" s="36">
        <v>20628</v>
      </c>
      <c r="K11" s="33" t="str">
        <f>'جدول الاشتراكات'!AC16&amp;'جدول الاشتراكات'!AF16</f>
        <v>نوفمبر2023</v>
      </c>
      <c r="L11" s="35">
        <v>137416</v>
      </c>
      <c r="M11" s="36">
        <v>22788</v>
      </c>
      <c r="N11" s="33" t="str">
        <f>'جدول الاشتراكات'!AN16&amp;'جدول الاشتراكات'!AQ16</f>
        <v>نوفمبر2024</v>
      </c>
      <c r="O11" s="35">
        <v>149836</v>
      </c>
      <c r="P11" s="36">
        <v>24948</v>
      </c>
      <c r="Q11" s="33" t="str">
        <f>'جدول الاشتراكات'!AY16&amp;'جدول الاشتراكات'!BB16</f>
        <v>نوفمبر2025</v>
      </c>
      <c r="R11" s="37">
        <v>177324.7</v>
      </c>
      <c r="S11" s="36">
        <v>26298</v>
      </c>
    </row>
    <row r="12" spans="2:19" ht="21" customHeight="1" thickBot="1" x14ac:dyDescent="0.25">
      <c r="E12" s="31" t="str">
        <f>'جدول الاشتراكات'!G17&amp;'جدول الاشتراكات'!J17</f>
        <v>ديسمبر2021</v>
      </c>
      <c r="F12" s="35">
        <v>116716</v>
      </c>
      <c r="G12" s="36">
        <v>19188</v>
      </c>
      <c r="H12" s="31" t="str">
        <f>'جدول الاشتراكات'!R17&amp;'جدول الاشتراكات'!U17</f>
        <v>ديسمبر2022</v>
      </c>
      <c r="I12" s="35">
        <v>124996</v>
      </c>
      <c r="J12" s="36">
        <v>20628</v>
      </c>
      <c r="K12" s="33" t="str">
        <f>'جدول الاشتراكات'!AC17&amp;'جدول الاشتراكات'!AF17</f>
        <v>ديسمبر2023</v>
      </c>
      <c r="L12" s="35">
        <v>137416</v>
      </c>
      <c r="M12" s="36">
        <v>22788</v>
      </c>
      <c r="N12" s="33" t="str">
        <f>'جدول الاشتراكات'!AN17&amp;'جدول الاشتراكات'!AQ17</f>
        <v>ديسمبر2024</v>
      </c>
      <c r="O12" s="35">
        <v>149836</v>
      </c>
      <c r="P12" s="36">
        <v>24948</v>
      </c>
      <c r="Q12" s="33" t="str">
        <f>'جدول الاشتراكات'!AY17&amp;'جدول الاشتراكات'!BB17</f>
        <v>ديسمبر2025</v>
      </c>
      <c r="R12" s="37">
        <v>177324.7</v>
      </c>
      <c r="S12" s="36">
        <v>26298</v>
      </c>
    </row>
    <row r="13" spans="2:19" ht="21" customHeight="1" thickBot="1" x14ac:dyDescent="0.25">
      <c r="B13" s="75" t="s">
        <v>84</v>
      </c>
      <c r="C13" s="77" t="s">
        <v>99</v>
      </c>
      <c r="E13" s="31" t="str">
        <f>'جدول الاشتراكات'!G18&amp;'جدول الاشتراكات'!J18</f>
        <v>جانفي2021</v>
      </c>
      <c r="F13" s="35">
        <v>116716</v>
      </c>
      <c r="G13" s="36">
        <v>19188</v>
      </c>
      <c r="H13" s="32" t="str">
        <f>'جدول الاشتراكات'!R18&amp;'جدول الاشتراكات'!U18</f>
        <v>جانفي2022</v>
      </c>
      <c r="I13" s="35">
        <v>137416</v>
      </c>
      <c r="J13" s="36">
        <v>22788</v>
      </c>
      <c r="K13" s="33" t="str">
        <f>'جدول الاشتراكات'!AC18&amp;'جدول الاشتراكات'!AF18</f>
        <v>جانفي2023</v>
      </c>
      <c r="L13" s="35">
        <v>137416</v>
      </c>
      <c r="M13" s="36">
        <v>22788</v>
      </c>
      <c r="N13" s="33" t="str">
        <f>'جدول الاشتراكات'!AN18&amp;'جدول الاشتراكات'!AQ18</f>
        <v>جانفي2024</v>
      </c>
      <c r="O13" s="35">
        <v>149836</v>
      </c>
      <c r="P13" s="36">
        <v>24948</v>
      </c>
      <c r="Q13" s="33" t="str">
        <f>'جدول الاشتراكات'!AY18&amp;'جدول الاشتراكات'!BB18</f>
        <v>جانفي2025</v>
      </c>
      <c r="R13" s="37">
        <v>177324.7</v>
      </c>
      <c r="S13" s="36">
        <v>26298</v>
      </c>
    </row>
    <row r="14" spans="2:19" ht="21" customHeight="1" thickBot="1" x14ac:dyDescent="0.25">
      <c r="B14" s="76"/>
      <c r="C14" s="78"/>
      <c r="E14" s="32" t="str">
        <f>'جدول الاشتراكات'!G19&amp;'جدول الاشتراكات'!J19</f>
        <v>فيفري2022</v>
      </c>
      <c r="F14" s="35">
        <v>116716</v>
      </c>
      <c r="G14" s="36">
        <v>19188</v>
      </c>
      <c r="H14" s="32" t="str">
        <f>'جدول الاشتراكات'!R19&amp;'جدول الاشتراكات'!U19</f>
        <v>فيفري2023</v>
      </c>
      <c r="I14" s="35">
        <v>137416</v>
      </c>
      <c r="J14" s="36">
        <v>22788</v>
      </c>
      <c r="K14" s="34" t="str">
        <f>'جدول الاشتراكات'!AC19&amp;'جدول الاشتراكات'!AF19</f>
        <v>فيفري2024</v>
      </c>
      <c r="L14" s="35">
        <v>149836</v>
      </c>
      <c r="M14" s="36">
        <v>24948</v>
      </c>
      <c r="N14" s="34" t="str">
        <f>'جدول الاشتراكات'!AN19&amp;'جدول الاشتراكات'!AQ19</f>
        <v>فيفري2025</v>
      </c>
      <c r="O14" s="35">
        <v>149836</v>
      </c>
      <c r="P14" s="36">
        <v>24948</v>
      </c>
      <c r="Q14" s="34" t="str">
        <f>'جدول الاشتراكات'!AY19&amp;'جدول الاشتراكات'!BB19</f>
        <v>فيفري2026</v>
      </c>
      <c r="R14" s="37">
        <v>177324.7</v>
      </c>
      <c r="S14" s="36">
        <v>26298</v>
      </c>
    </row>
    <row r="15" spans="2:19" x14ac:dyDescent="0.2"/>
    <row r="31" spans="5:5" hidden="1" x14ac:dyDescent="0.2">
      <c r="E31" s="30" t="str">
        <f>'جدول الاشتراكات'!R24&amp;'جدول الاشتراكات'!U24</f>
        <v/>
      </c>
    </row>
    <row r="32" spans="5:5" hidden="1" x14ac:dyDescent="0.2">
      <c r="E32" s="30" t="str">
        <f>'جدول الاشتراكات'!R25&amp;'جدول الاشتراكات'!U25</f>
        <v/>
      </c>
    </row>
    <row r="33" spans="5:5" hidden="1" x14ac:dyDescent="0.2">
      <c r="E33" s="30" t="str">
        <f>'جدول الاشتراكات'!R26&amp;'جدول الاشتراكات'!U26</f>
        <v/>
      </c>
    </row>
    <row r="34" spans="5:5" hidden="1" x14ac:dyDescent="0.2">
      <c r="E34" s="30" t="str">
        <f>'جدول الاشتراكات'!R27&amp;'جدول الاشتراكات'!U27</f>
        <v/>
      </c>
    </row>
    <row r="35" spans="5:5" hidden="1" x14ac:dyDescent="0.2">
      <c r="E35" s="30" t="str">
        <f>'جدول الاشتراكات'!R28&amp;'جدول الاشتراكات'!U28</f>
        <v/>
      </c>
    </row>
    <row r="36" spans="5:5" hidden="1" x14ac:dyDescent="0.2">
      <c r="E36" s="30" t="str">
        <f>'جدول الاشتراكات'!R29&amp;'جدول الاشتراكات'!U29</f>
        <v/>
      </c>
    </row>
  </sheetData>
  <mergeCells count="7">
    <mergeCell ref="B13:B14"/>
    <mergeCell ref="C13:C14"/>
    <mergeCell ref="B8:C9"/>
    <mergeCell ref="B10:C11"/>
    <mergeCell ref="B2:C4"/>
    <mergeCell ref="B5:B6"/>
    <mergeCell ref="C5:C6"/>
  </mergeCells>
  <pageMargins left="0.7" right="0.7" top="0.75" bottom="0.75" header="0.3" footer="0.3"/>
  <pageSetup paperSize="9" scale="40"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CH32"/>
  <sheetViews>
    <sheetView rightToLeft="1" view="pageBreakPreview" zoomScaleSheetLayoutView="100" workbookViewId="0">
      <selection activeCell="M8" sqref="M8:Q8"/>
    </sheetView>
  </sheetViews>
  <sheetFormatPr defaultColWidth="2.75" defaultRowHeight="21" customHeight="1" x14ac:dyDescent="0.2"/>
  <cols>
    <col min="1" max="1" width="0.75" style="46" customWidth="1"/>
    <col min="2" max="11" width="2.75" style="46"/>
    <col min="12" max="12" width="0.75" style="46" customWidth="1"/>
    <col min="13" max="22" width="2.75" style="46"/>
    <col min="23" max="23" width="0.75" style="46" customWidth="1"/>
    <col min="24" max="33" width="2.75" style="46"/>
    <col min="34" max="34" width="0.75" style="46" customWidth="1"/>
    <col min="35" max="44" width="2.75" style="46"/>
    <col min="45" max="45" width="0.75" style="46" customWidth="1"/>
    <col min="46" max="52" width="2.75" style="46"/>
    <col min="53" max="53" width="2.75" style="46" customWidth="1"/>
    <col min="54" max="55" width="2.75" style="46"/>
    <col min="56" max="56" width="0.75" style="46" customWidth="1"/>
    <col min="57" max="58" width="2.75" style="46"/>
    <col min="59" max="59" width="3.25" style="46" bestFit="1" customWidth="1"/>
    <col min="60" max="16384" width="2.75" style="46"/>
  </cols>
  <sheetData>
    <row r="1" spans="2:86" ht="21" customHeight="1" x14ac:dyDescent="0.2">
      <c r="B1" s="158" t="s">
        <v>45</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row>
    <row r="2" spans="2:86" ht="21" customHeight="1" x14ac:dyDescent="0.2">
      <c r="B2" s="159" t="s">
        <v>46</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E2" s="47"/>
      <c r="BF2" s="47"/>
      <c r="BG2" s="133" t="s">
        <v>70</v>
      </c>
      <c r="BH2" s="133"/>
      <c r="BI2" s="133"/>
      <c r="BJ2" s="133"/>
      <c r="BK2" s="133"/>
      <c r="BL2" s="133"/>
      <c r="BM2" s="47"/>
      <c r="BN2" s="47"/>
      <c r="BO2" s="47"/>
    </row>
    <row r="3" spans="2:86" ht="6" customHeight="1" thickBot="1" x14ac:dyDescent="0.25">
      <c r="BE3" s="47"/>
      <c r="BF3" s="47"/>
      <c r="BG3" s="133"/>
      <c r="BH3" s="133"/>
      <c r="BI3" s="133"/>
      <c r="BJ3" s="133"/>
      <c r="BK3" s="133"/>
      <c r="BL3" s="133"/>
      <c r="BM3" s="47"/>
      <c r="BN3" s="47"/>
      <c r="BO3" s="47"/>
    </row>
    <row r="4" spans="2:86" ht="14.25" customHeight="1" x14ac:dyDescent="0.2">
      <c r="B4" s="113" t="s">
        <v>47</v>
      </c>
      <c r="C4" s="114"/>
      <c r="D4" s="114"/>
      <c r="E4" s="114"/>
      <c r="F4" s="115"/>
      <c r="G4" s="119" t="s">
        <v>48</v>
      </c>
      <c r="H4" s="120"/>
      <c r="I4" s="120"/>
      <c r="J4" s="120"/>
      <c r="K4" s="121"/>
      <c r="M4" s="113" t="s">
        <v>47</v>
      </c>
      <c r="N4" s="114"/>
      <c r="O4" s="114"/>
      <c r="P4" s="114"/>
      <c r="Q4" s="115"/>
      <c r="R4" s="119" t="s">
        <v>48</v>
      </c>
      <c r="S4" s="120"/>
      <c r="T4" s="120"/>
      <c r="U4" s="120"/>
      <c r="V4" s="121"/>
      <c r="X4" s="113" t="s">
        <v>47</v>
      </c>
      <c r="Y4" s="114"/>
      <c r="Z4" s="114"/>
      <c r="AA4" s="114"/>
      <c r="AB4" s="115"/>
      <c r="AC4" s="119" t="s">
        <v>48</v>
      </c>
      <c r="AD4" s="120"/>
      <c r="AE4" s="120"/>
      <c r="AF4" s="120"/>
      <c r="AG4" s="121"/>
      <c r="AI4" s="113" t="s">
        <v>47</v>
      </c>
      <c r="AJ4" s="114"/>
      <c r="AK4" s="114"/>
      <c r="AL4" s="114"/>
      <c r="AM4" s="115"/>
      <c r="AN4" s="119" t="s">
        <v>48</v>
      </c>
      <c r="AO4" s="120"/>
      <c r="AP4" s="120"/>
      <c r="AQ4" s="120"/>
      <c r="AR4" s="121"/>
      <c r="AT4" s="113" t="s">
        <v>47</v>
      </c>
      <c r="AU4" s="114"/>
      <c r="AV4" s="114"/>
      <c r="AW4" s="114"/>
      <c r="AX4" s="115"/>
      <c r="AY4" s="119" t="s">
        <v>48</v>
      </c>
      <c r="AZ4" s="120"/>
      <c r="BA4" s="120"/>
      <c r="BB4" s="120"/>
      <c r="BC4" s="121"/>
      <c r="BE4" s="47"/>
      <c r="BF4" s="47"/>
      <c r="BG4" s="133"/>
      <c r="BH4" s="133"/>
      <c r="BI4" s="133"/>
      <c r="BJ4" s="133"/>
      <c r="BK4" s="133"/>
      <c r="BL4" s="133"/>
      <c r="BM4" s="47"/>
      <c r="BN4" s="47"/>
      <c r="BO4" s="47"/>
    </row>
    <row r="5" spans="2:86" ht="19.5" customHeight="1" x14ac:dyDescent="0.2">
      <c r="B5" s="116"/>
      <c r="C5" s="117"/>
      <c r="D5" s="117"/>
      <c r="E5" s="117"/>
      <c r="F5" s="118"/>
      <c r="G5" s="122"/>
      <c r="H5" s="123"/>
      <c r="I5" s="123"/>
      <c r="J5" s="123"/>
      <c r="K5" s="124"/>
      <c r="M5" s="116"/>
      <c r="N5" s="117"/>
      <c r="O5" s="117"/>
      <c r="P5" s="117"/>
      <c r="Q5" s="118"/>
      <c r="R5" s="122"/>
      <c r="S5" s="123"/>
      <c r="T5" s="123"/>
      <c r="U5" s="123"/>
      <c r="V5" s="124"/>
      <c r="X5" s="116"/>
      <c r="Y5" s="117"/>
      <c r="Z5" s="117"/>
      <c r="AA5" s="117"/>
      <c r="AB5" s="118"/>
      <c r="AC5" s="122"/>
      <c r="AD5" s="123"/>
      <c r="AE5" s="123"/>
      <c r="AF5" s="123"/>
      <c r="AG5" s="124"/>
      <c r="AI5" s="116"/>
      <c r="AJ5" s="117"/>
      <c r="AK5" s="117"/>
      <c r="AL5" s="117"/>
      <c r="AM5" s="118"/>
      <c r="AN5" s="122"/>
      <c r="AO5" s="123"/>
      <c r="AP5" s="123"/>
      <c r="AQ5" s="123"/>
      <c r="AR5" s="124"/>
      <c r="AT5" s="116"/>
      <c r="AU5" s="117"/>
      <c r="AV5" s="117"/>
      <c r="AW5" s="117"/>
      <c r="AX5" s="118"/>
      <c r="AY5" s="122"/>
      <c r="AZ5" s="123"/>
      <c r="BA5" s="123"/>
      <c r="BB5" s="123"/>
      <c r="BC5" s="124"/>
      <c r="BE5" s="47"/>
      <c r="BF5" s="47"/>
      <c r="BG5" s="107">
        <f>'حجز المعلومات'!B5</f>
        <v>2</v>
      </c>
      <c r="BH5" s="107"/>
      <c r="BI5" s="107">
        <f>'حجز المعلومات'!C5</f>
        <v>2026</v>
      </c>
      <c r="BJ5" s="107"/>
      <c r="BK5" s="107"/>
      <c r="BL5" s="107"/>
      <c r="BM5" s="47"/>
      <c r="BN5" s="47"/>
      <c r="BO5" s="47"/>
      <c r="BP5" s="47"/>
      <c r="BQ5" s="47"/>
      <c r="BR5" s="47"/>
      <c r="BS5" s="47"/>
      <c r="BT5" s="47"/>
      <c r="BU5" s="47"/>
      <c r="BV5" s="47"/>
      <c r="BW5" s="47"/>
      <c r="BX5" s="47"/>
      <c r="BY5" s="47"/>
      <c r="BZ5" s="47"/>
      <c r="CA5" s="50"/>
    </row>
    <row r="6" spans="2:86" ht="7.5" customHeight="1" x14ac:dyDescent="0.2">
      <c r="B6" s="130" t="s">
        <v>49</v>
      </c>
      <c r="C6" s="131"/>
      <c r="D6" s="131"/>
      <c r="E6" s="131"/>
      <c r="F6" s="132"/>
      <c r="G6" s="130" t="s">
        <v>50</v>
      </c>
      <c r="H6" s="131"/>
      <c r="I6" s="131"/>
      <c r="J6" s="131"/>
      <c r="K6" s="132"/>
      <c r="M6" s="130" t="s">
        <v>49</v>
      </c>
      <c r="N6" s="131"/>
      <c r="O6" s="131"/>
      <c r="P6" s="131"/>
      <c r="Q6" s="132"/>
      <c r="R6" s="130" t="s">
        <v>50</v>
      </c>
      <c r="S6" s="131"/>
      <c r="T6" s="131"/>
      <c r="U6" s="131"/>
      <c r="V6" s="132"/>
      <c r="X6" s="130" t="s">
        <v>49</v>
      </c>
      <c r="Y6" s="131"/>
      <c r="Z6" s="131"/>
      <c r="AA6" s="131"/>
      <c r="AB6" s="132"/>
      <c r="AC6" s="130" t="s">
        <v>50</v>
      </c>
      <c r="AD6" s="131"/>
      <c r="AE6" s="131"/>
      <c r="AF6" s="131"/>
      <c r="AG6" s="132"/>
      <c r="AI6" s="130" t="s">
        <v>49</v>
      </c>
      <c r="AJ6" s="131"/>
      <c r="AK6" s="131"/>
      <c r="AL6" s="131"/>
      <c r="AM6" s="132"/>
      <c r="AN6" s="130" t="s">
        <v>50</v>
      </c>
      <c r="AO6" s="131"/>
      <c r="AP6" s="131"/>
      <c r="AQ6" s="131"/>
      <c r="AR6" s="132"/>
      <c r="AT6" s="130" t="s">
        <v>49</v>
      </c>
      <c r="AU6" s="131"/>
      <c r="AV6" s="131"/>
      <c r="AW6" s="131"/>
      <c r="AX6" s="132"/>
      <c r="AY6" s="130" t="s">
        <v>50</v>
      </c>
      <c r="AZ6" s="131"/>
      <c r="BA6" s="131"/>
      <c r="BB6" s="131"/>
      <c r="BC6" s="132"/>
      <c r="BE6" s="47"/>
      <c r="BF6" s="47"/>
      <c r="BG6" s="107"/>
      <c r="BH6" s="107"/>
      <c r="BI6" s="107"/>
      <c r="BJ6" s="107"/>
      <c r="BK6" s="107"/>
      <c r="BL6" s="107"/>
      <c r="BM6" s="47"/>
      <c r="BN6" s="47"/>
      <c r="BO6" s="47"/>
      <c r="BP6" s="47"/>
      <c r="BQ6" s="47"/>
      <c r="BR6" s="47"/>
      <c r="BS6" s="47"/>
      <c r="BT6" s="47"/>
      <c r="BU6" s="47"/>
      <c r="BV6" s="47"/>
      <c r="BW6" s="47"/>
      <c r="BX6" s="47"/>
      <c r="BY6" s="47"/>
      <c r="BZ6" s="47"/>
      <c r="CA6" s="50"/>
    </row>
    <row r="7" spans="2:86" ht="24" customHeight="1" thickBot="1" x14ac:dyDescent="0.25">
      <c r="B7" s="130"/>
      <c r="C7" s="131"/>
      <c r="D7" s="131"/>
      <c r="E7" s="131"/>
      <c r="F7" s="132"/>
      <c r="G7" s="130"/>
      <c r="H7" s="131"/>
      <c r="I7" s="131"/>
      <c r="J7" s="131"/>
      <c r="K7" s="132"/>
      <c r="M7" s="130"/>
      <c r="N7" s="131"/>
      <c r="O7" s="131"/>
      <c r="P7" s="131"/>
      <c r="Q7" s="132"/>
      <c r="R7" s="130"/>
      <c r="S7" s="131"/>
      <c r="T7" s="131"/>
      <c r="U7" s="131"/>
      <c r="V7" s="132"/>
      <c r="X7" s="130"/>
      <c r="Y7" s="131"/>
      <c r="Z7" s="131"/>
      <c r="AA7" s="131"/>
      <c r="AB7" s="132"/>
      <c r="AC7" s="130"/>
      <c r="AD7" s="131"/>
      <c r="AE7" s="131"/>
      <c r="AF7" s="131"/>
      <c r="AG7" s="132"/>
      <c r="AI7" s="134"/>
      <c r="AJ7" s="135"/>
      <c r="AK7" s="135"/>
      <c r="AL7" s="135"/>
      <c r="AM7" s="136"/>
      <c r="AN7" s="130"/>
      <c r="AO7" s="131"/>
      <c r="AP7" s="131"/>
      <c r="AQ7" s="131"/>
      <c r="AR7" s="132"/>
      <c r="AT7" s="134"/>
      <c r="AU7" s="135"/>
      <c r="AV7" s="135"/>
      <c r="AW7" s="135"/>
      <c r="AX7" s="136"/>
      <c r="AY7" s="130"/>
      <c r="AZ7" s="131"/>
      <c r="BA7" s="131"/>
      <c r="BB7" s="131"/>
      <c r="BC7" s="132"/>
      <c r="BF7" s="28"/>
      <c r="BG7" s="28"/>
      <c r="BH7" s="28"/>
      <c r="BI7" s="28"/>
      <c r="BJ7" s="28"/>
      <c r="BK7" s="28"/>
      <c r="BL7" s="28"/>
      <c r="BM7" s="28"/>
      <c r="BN7" s="29"/>
      <c r="BO7" s="29"/>
      <c r="BP7" s="27"/>
      <c r="BQ7" s="27"/>
      <c r="BR7" s="27"/>
      <c r="BS7" s="27"/>
      <c r="BT7" s="27"/>
      <c r="BU7" s="27"/>
      <c r="BV7" s="27"/>
      <c r="BW7" s="27"/>
      <c r="BX7" s="27"/>
      <c r="BY7" s="27"/>
      <c r="BZ7" s="27"/>
      <c r="CA7" s="52"/>
      <c r="CB7" s="26"/>
      <c r="CC7" s="26"/>
      <c r="CD7" s="26"/>
      <c r="CE7" s="26"/>
      <c r="CF7" s="2"/>
      <c r="CG7" s="2"/>
      <c r="CH7" s="2"/>
    </row>
    <row r="8" spans="2:86" ht="21" customHeight="1" x14ac:dyDescent="0.2">
      <c r="B8" s="127">
        <f>IF('حجز المعلومات'!F3+'حجز المعلومات'!G3=0,"",'حجز المعلومات'!F3+'حجز المعلومات'!G3)</f>
        <v>135904</v>
      </c>
      <c r="C8" s="128"/>
      <c r="D8" s="128"/>
      <c r="E8" s="128"/>
      <c r="F8" s="129"/>
      <c r="G8" s="137" t="str">
        <f>IF(B8="","",IF(BG8=1,"جانفي",IF(BG8=2,"فيفري",IF(BG8=3,"مارس",IF(BG8=4,"أفريل",IF(BG8=5,"ماي",IF(BG8=6,"جوان",IF(BG8=7,"جويلية",IF(BG8=8,"أوت",IF(BG8=9,"سبتمبر",IF(BG8=10,"أكتوبر",IF(BG8=11,"نوفمبر",IF(BG8=12,"ديسمبر","")))))))))))))</f>
        <v>مارس</v>
      </c>
      <c r="H8" s="109"/>
      <c r="I8" s="110"/>
      <c r="J8" s="111">
        <f>IF(B8="","",BI8)</f>
        <v>2021</v>
      </c>
      <c r="K8" s="112"/>
      <c r="L8" s="44"/>
      <c r="M8" s="127">
        <f>IF('حجز المعلومات'!I3+'حجز المعلومات'!J3=0,"",'حجز المعلومات'!I3+'حجز المعلومات'!J3)</f>
        <v>145624</v>
      </c>
      <c r="N8" s="128"/>
      <c r="O8" s="128"/>
      <c r="P8" s="128"/>
      <c r="Q8" s="129"/>
      <c r="R8" s="108" t="str">
        <f>IF(M8="","",IF(BK8=1,"جانفي",IF(BK8=2,"فيفري",IF(BK8=3,"مارس",IF(BK8=4,"أفريل",IF(BK8=5,"ماي",IF(BK8=6,"جوان",IF(BK8=7,"جويلية",IF(BK8=8,"أوت",IF(BK8=9,"سبتمبر",IF(BK8=10,"أكتوبر",IF(BK8=11,"نوفمبر",IF(BK8=12,"ديسمبر","")))))))))))))</f>
        <v>مارس</v>
      </c>
      <c r="S8" s="109"/>
      <c r="T8" s="110"/>
      <c r="U8" s="111">
        <f>IF(M8="","",BM8)</f>
        <v>2022</v>
      </c>
      <c r="V8" s="112"/>
      <c r="W8" s="44"/>
      <c r="X8" s="127">
        <f>IF('حجز المعلومات'!L3+'حجز المعلومات'!M3=0,"",'حجز المعلومات'!L3+'حجز المعلومات'!M3)</f>
        <v>160204</v>
      </c>
      <c r="Y8" s="128"/>
      <c r="Z8" s="128"/>
      <c r="AA8" s="128"/>
      <c r="AB8" s="129"/>
      <c r="AC8" s="108" t="str">
        <f>IF(X8="","",IF(BO8=1,"جانفي",IF(BO8=2,"فيفري",IF(BO8=3,"مارس",IF(BO8=4,"أفريل",IF(BO8=5,"ماي",IF(BO8=6,"جوان",IF(BO8=7,"جويلية",IF(BO8=8,"أوت",IF(BO8=9,"سبتمبر",IF(BO8=10,"أكتوبر",IF(BO8=11,"نوفمبر",IF(BO8=12,"ديسمبر","")))))))))))))</f>
        <v>مارس</v>
      </c>
      <c r="AD8" s="109"/>
      <c r="AE8" s="110"/>
      <c r="AF8" s="111">
        <f>IF(X8="","",BQ8)</f>
        <v>2023</v>
      </c>
      <c r="AG8" s="112"/>
      <c r="AH8" s="44"/>
      <c r="AI8" s="125">
        <f>IF('حجز المعلومات'!O3+'حجز المعلومات'!P3=0,"",'حجز المعلومات'!O3+'حجز المعلومات'!P3)</f>
        <v>174784</v>
      </c>
      <c r="AJ8" s="126"/>
      <c r="AK8" s="126"/>
      <c r="AL8" s="126"/>
      <c r="AM8" s="126"/>
      <c r="AN8" s="108" t="str">
        <f>IF(AI8="","",IF(BS8=1,"جانفي",IF(BS8=2,"فيفري",IF(BS8=3,"مارس",IF(BS8=4,"أفريل",IF(BS8=5,"ماي",IF(BS8=6,"جوان",IF(BS8=7,"جويلية",IF(BS8=8,"أوت",IF(BS8=9,"سبتمبر",IF(BS8=10,"أكتوبر",IF(BS8=11,"نوفمبر",IF(BS8=12,"ديسمبر","")))))))))))))</f>
        <v>مارس</v>
      </c>
      <c r="AO8" s="109"/>
      <c r="AP8" s="110"/>
      <c r="AQ8" s="111">
        <f>IF(AI8="","",BU8)</f>
        <v>2024</v>
      </c>
      <c r="AR8" s="112"/>
      <c r="AS8" s="44"/>
      <c r="AT8" s="125">
        <f>IF('حجز المعلومات'!R3+'حجز المعلومات'!S3=0,"",'حجز المعلومات'!R3+'حجز المعلومات'!S3)</f>
        <v>174784</v>
      </c>
      <c r="AU8" s="126"/>
      <c r="AV8" s="126"/>
      <c r="AW8" s="126"/>
      <c r="AX8" s="126"/>
      <c r="AY8" s="108" t="str">
        <f>IF(AT8="","",IF(BW8=1,"جانفي",IF(BW8=2,"فيفري",IF(BW8=3,"مارس",IF(BW8=4,"أفريل",IF(BW8=5,"ماي",IF(BW8=6,"جوان",IF(BW8=7,"جويلية",IF(BW8=8,"أوت",IF(BW8=9,"سبتمبر",IF(BW8=10,"أكتوبر",IF(BW8=11,"نوفمبر",IF(BW8=12,"ديسمبر","")))))))))))))</f>
        <v>مارس</v>
      </c>
      <c r="AZ8" s="109"/>
      <c r="BA8" s="110"/>
      <c r="BB8" s="111">
        <f>IF(AI8="","",BY8)</f>
        <v>2025</v>
      </c>
      <c r="BC8" s="112"/>
      <c r="BF8" s="26"/>
      <c r="BG8" s="98">
        <f t="shared" ref="BG8:BG17" si="0">IF(BG9=1,12,BG9-1)</f>
        <v>3</v>
      </c>
      <c r="BH8" s="98"/>
      <c r="BI8" s="97">
        <f t="shared" ref="BI8:BI17" si="1">IF(BG8=1,BI9-1,BI9)</f>
        <v>2021</v>
      </c>
      <c r="BJ8" s="97"/>
      <c r="BK8" s="98">
        <f t="shared" ref="BK8:BK17" si="2">IF(BK9=1,12,BK9-1)</f>
        <v>3</v>
      </c>
      <c r="BL8" s="98"/>
      <c r="BM8" s="97">
        <f t="shared" ref="BM8:BM17" si="3">IF(BK8=1,BM9-1,BM9)</f>
        <v>2022</v>
      </c>
      <c r="BN8" s="97"/>
      <c r="BO8" s="98">
        <f t="shared" ref="BO8:BO17" si="4">IF(BO9=1,12,BO9-1)</f>
        <v>3</v>
      </c>
      <c r="BP8" s="98"/>
      <c r="BQ8" s="97">
        <f t="shared" ref="BQ8:BQ17" si="5">IF(BO8=1,BQ9-1,BQ9)</f>
        <v>2023</v>
      </c>
      <c r="BR8" s="97"/>
      <c r="BS8" s="98">
        <f t="shared" ref="BS8:BS17" si="6">IF(BS9=1,12,BS9-1)</f>
        <v>3</v>
      </c>
      <c r="BT8" s="98"/>
      <c r="BU8" s="97">
        <f t="shared" ref="BU8:BU17" si="7">IF(BS8=1,BU9-1,BU9)</f>
        <v>2024</v>
      </c>
      <c r="BV8" s="97"/>
      <c r="BW8" s="98">
        <f t="shared" ref="BW8:BW17" si="8">IF(BW9=1,12,BW9-1)</f>
        <v>3</v>
      </c>
      <c r="BX8" s="98"/>
      <c r="BY8" s="97">
        <f t="shared" ref="BY8:BY17" si="9">IF(BW8=1,BY9-1,BY9)</f>
        <v>2025</v>
      </c>
      <c r="BZ8" s="97"/>
      <c r="CA8" s="52"/>
      <c r="CB8" s="48"/>
      <c r="CC8" s="48"/>
      <c r="CD8" s="48"/>
      <c r="CE8" s="48"/>
      <c r="CF8" s="2"/>
      <c r="CG8" s="2"/>
      <c r="CH8" s="2"/>
    </row>
    <row r="9" spans="2:86" ht="21" customHeight="1" x14ac:dyDescent="0.2">
      <c r="B9" s="142">
        <f>IF('حجز المعلومات'!F4+'حجز المعلومات'!G4=0,"",'حجز المعلومات'!F4+'حجز المعلومات'!G4)</f>
        <v>135904</v>
      </c>
      <c r="C9" s="143"/>
      <c r="D9" s="143"/>
      <c r="E9" s="143"/>
      <c r="F9" s="144"/>
      <c r="G9" s="138" t="str">
        <f>IF(B9="","",IF(BG9=1,"جانفي",IF(BG9=2,"فيفري",IF(BG9=3,"مارس",IF(BG9=4,"أفريل",IF(BG9=5,"ماي",IF(BG9=6,"جوان",IF(BG9=7,"جويلية",IF(BG9=8,"أوت",IF(BG9=9,"سبتمبر",IF(BG9=10,"أكتوبر",IF(BG9=11,"نوفمبر",IF(BG9=12,"ديسمبر","")))))))))))))</f>
        <v>أفريل</v>
      </c>
      <c r="H9" s="102"/>
      <c r="I9" s="103"/>
      <c r="J9" s="99">
        <f t="shared" ref="J9:J19" si="10">IF(B9="","",BI9)</f>
        <v>2021</v>
      </c>
      <c r="K9" s="100"/>
      <c r="L9" s="44"/>
      <c r="M9" s="142">
        <f>IF('حجز المعلومات'!I4+'حجز المعلومات'!J4=0,"",'حجز المعلومات'!I4+'حجز المعلومات'!J4)</f>
        <v>145624</v>
      </c>
      <c r="N9" s="143"/>
      <c r="O9" s="143"/>
      <c r="P9" s="143"/>
      <c r="Q9" s="144"/>
      <c r="R9" s="101" t="str">
        <f t="shared" ref="R9:R19" si="11">IF(M9="","",IF(BK9=1,"جانفي",IF(BK9=2,"فيفري",IF(BK9=3,"مارس",IF(BK9=4,"أفريل",IF(BK9=5,"ماي",IF(BK9=6,"جوان",IF(BK9=7,"جويلية",IF(BK9=8,"أوت",IF(BK9=9,"سبتمبر",IF(BK9=10,"أكتوبر",IF(BK9=11,"نوفمبر",IF(BK9=12,"ديسمبر","")))))))))))))</f>
        <v>أفريل</v>
      </c>
      <c r="S9" s="102"/>
      <c r="T9" s="103"/>
      <c r="U9" s="99">
        <f t="shared" ref="U9:U19" si="12">IF(M9="","",BM9)</f>
        <v>2022</v>
      </c>
      <c r="V9" s="100"/>
      <c r="W9" s="44"/>
      <c r="X9" s="142">
        <f>IF('حجز المعلومات'!L4+'حجز المعلومات'!M4=0,"",'حجز المعلومات'!L4+'حجز المعلومات'!M4)</f>
        <v>160204</v>
      </c>
      <c r="Y9" s="143"/>
      <c r="Z9" s="143"/>
      <c r="AA9" s="143"/>
      <c r="AB9" s="144"/>
      <c r="AC9" s="101" t="str">
        <f t="shared" ref="AC9:AC19" si="13">IF(X9="","",IF(BO9=1,"جانفي",IF(BO9=2,"فيفري",IF(BO9=3,"مارس",IF(BO9=4,"أفريل",IF(BO9=5,"ماي",IF(BO9=6,"جوان",IF(BO9=7,"جويلية",IF(BO9=8,"أوت",IF(BO9=9,"سبتمبر",IF(BO9=10,"أكتوبر",IF(BO9=11,"نوفمبر",IF(BO9=12,"ديسمبر","")))))))))))))</f>
        <v>أفريل</v>
      </c>
      <c r="AD9" s="102"/>
      <c r="AE9" s="103"/>
      <c r="AF9" s="99">
        <f t="shared" ref="AF9:AF19" si="14">IF(X9="","",BQ9)</f>
        <v>2023</v>
      </c>
      <c r="AG9" s="100"/>
      <c r="AH9" s="44"/>
      <c r="AI9" s="125">
        <f>IF('حجز المعلومات'!O4+'حجز المعلومات'!P4=0,"",'حجز المعلومات'!O4+'حجز المعلومات'!P4)</f>
        <v>174784</v>
      </c>
      <c r="AJ9" s="126"/>
      <c r="AK9" s="126"/>
      <c r="AL9" s="126"/>
      <c r="AM9" s="126"/>
      <c r="AN9" s="101" t="str">
        <f t="shared" ref="AN9:AN19" si="15">IF(AI9="","",IF(BS9=1,"جانفي",IF(BS9=2,"فيفري",IF(BS9=3,"مارس",IF(BS9=4,"أفريل",IF(BS9=5,"ماي",IF(BS9=6,"جوان",IF(BS9=7,"جويلية",IF(BS9=8,"أوت",IF(BS9=9,"سبتمبر",IF(BS9=10,"أكتوبر",IF(BS9=11,"نوفمبر",IF(BS9=12,"ديسمبر","")))))))))))))</f>
        <v>أفريل</v>
      </c>
      <c r="AO9" s="102"/>
      <c r="AP9" s="103"/>
      <c r="AQ9" s="99">
        <f t="shared" ref="AQ9:AQ19" si="16">IF(AI9="","",BU9)</f>
        <v>2024</v>
      </c>
      <c r="AR9" s="100"/>
      <c r="AS9" s="44"/>
      <c r="AT9" s="125">
        <f>IF('حجز المعلومات'!R4+'حجز المعلومات'!S4=0,"",'حجز المعلومات'!R4+'حجز المعلومات'!S4)</f>
        <v>203622.7</v>
      </c>
      <c r="AU9" s="126"/>
      <c r="AV9" s="126"/>
      <c r="AW9" s="126"/>
      <c r="AX9" s="126"/>
      <c r="AY9" s="101" t="str">
        <f t="shared" ref="AY9:AY19" si="17">IF(AT9="","",IF(BW9=1,"جانفي",IF(BW9=2,"فيفري",IF(BW9=3,"مارس",IF(BW9=4,"أفريل",IF(BW9=5,"ماي",IF(BW9=6,"جوان",IF(BW9=7,"جويلية",IF(BW9=8,"أوت",IF(BW9=9,"سبتمبر",IF(BW9=10,"أكتوبر",IF(BW9=11,"نوفمبر",IF(BW9=12,"ديسمبر","")))))))))))))</f>
        <v>أفريل</v>
      </c>
      <c r="AZ9" s="102"/>
      <c r="BA9" s="103"/>
      <c r="BB9" s="99">
        <f t="shared" ref="BB9:BB19" si="18">IF(AI9="","",BY9)</f>
        <v>2025</v>
      </c>
      <c r="BC9" s="100"/>
      <c r="BF9" s="26"/>
      <c r="BG9" s="98">
        <f t="shared" si="0"/>
        <v>4</v>
      </c>
      <c r="BH9" s="98"/>
      <c r="BI9" s="97">
        <f t="shared" si="1"/>
        <v>2021</v>
      </c>
      <c r="BJ9" s="97"/>
      <c r="BK9" s="98">
        <f t="shared" si="2"/>
        <v>4</v>
      </c>
      <c r="BL9" s="98"/>
      <c r="BM9" s="97">
        <f t="shared" si="3"/>
        <v>2022</v>
      </c>
      <c r="BN9" s="97"/>
      <c r="BO9" s="98">
        <f t="shared" si="4"/>
        <v>4</v>
      </c>
      <c r="BP9" s="98"/>
      <c r="BQ9" s="97">
        <f t="shared" si="5"/>
        <v>2023</v>
      </c>
      <c r="BR9" s="97"/>
      <c r="BS9" s="98">
        <f t="shared" si="6"/>
        <v>4</v>
      </c>
      <c r="BT9" s="98"/>
      <c r="BU9" s="97">
        <f t="shared" si="7"/>
        <v>2024</v>
      </c>
      <c r="BV9" s="97"/>
      <c r="BW9" s="98">
        <f t="shared" si="8"/>
        <v>4</v>
      </c>
      <c r="BX9" s="98"/>
      <c r="BY9" s="97">
        <f t="shared" si="9"/>
        <v>2025</v>
      </c>
      <c r="BZ9" s="97"/>
      <c r="CA9" s="52"/>
      <c r="CB9" s="48"/>
      <c r="CC9" s="48"/>
      <c r="CD9" s="48"/>
      <c r="CE9" s="48"/>
      <c r="CF9" s="2"/>
      <c r="CG9" s="2"/>
      <c r="CH9" s="2"/>
    </row>
    <row r="10" spans="2:86" ht="21" customHeight="1" x14ac:dyDescent="0.2">
      <c r="B10" s="142">
        <f>IF('حجز المعلومات'!F5+'حجز المعلومات'!G5=0,"",'حجز المعلومات'!F5+'حجز المعلومات'!G5)</f>
        <v>135904</v>
      </c>
      <c r="C10" s="143"/>
      <c r="D10" s="143"/>
      <c r="E10" s="143"/>
      <c r="F10" s="144"/>
      <c r="G10" s="138" t="str">
        <f>IF(B9="","",IF(BG10=1,"جانفي",IF(BG10=2,"فيفري",IF(BG10=3,"مارس",IF(BG10=4,"أفريل",IF(BG10=5,"ماي",IF(BG10=6,"جوان",IF(BG10=7,"جويلية",IF(BG10=8,"أوت",IF(BG10=9,"سبتمبر",IF(BG10=10,"أكتوبر",IF(BG10=11,"نوفمبر",IF(BG10=12,"ديسمبر","")))))))))))))</f>
        <v>ماي</v>
      </c>
      <c r="H10" s="102"/>
      <c r="I10" s="103"/>
      <c r="J10" s="99">
        <f t="shared" si="10"/>
        <v>2021</v>
      </c>
      <c r="K10" s="100"/>
      <c r="L10" s="44"/>
      <c r="M10" s="142">
        <f>IF('حجز المعلومات'!I5+'حجز المعلومات'!J5=0,"",'حجز المعلومات'!I5+'حجز المعلومات'!J5)</f>
        <v>145624</v>
      </c>
      <c r="N10" s="143"/>
      <c r="O10" s="143"/>
      <c r="P10" s="143"/>
      <c r="Q10" s="144"/>
      <c r="R10" s="101" t="str">
        <f t="shared" si="11"/>
        <v>ماي</v>
      </c>
      <c r="S10" s="102"/>
      <c r="T10" s="103"/>
      <c r="U10" s="99">
        <f t="shared" si="12"/>
        <v>2022</v>
      </c>
      <c r="V10" s="100"/>
      <c r="W10" s="44"/>
      <c r="X10" s="142">
        <f>IF('حجز المعلومات'!L5+'حجز المعلومات'!M5=0,"",'حجز المعلومات'!L5+'حجز المعلومات'!M5)</f>
        <v>160204</v>
      </c>
      <c r="Y10" s="143"/>
      <c r="Z10" s="143"/>
      <c r="AA10" s="143"/>
      <c r="AB10" s="144"/>
      <c r="AC10" s="101" t="str">
        <f t="shared" si="13"/>
        <v>ماي</v>
      </c>
      <c r="AD10" s="102"/>
      <c r="AE10" s="103"/>
      <c r="AF10" s="99">
        <f t="shared" si="14"/>
        <v>2023</v>
      </c>
      <c r="AG10" s="100"/>
      <c r="AH10" s="44"/>
      <c r="AI10" s="125">
        <f>IF('حجز المعلومات'!O5+'حجز المعلومات'!P5=0,"",'حجز المعلومات'!O5+'حجز المعلومات'!P5)</f>
        <v>174784</v>
      </c>
      <c r="AJ10" s="126"/>
      <c r="AK10" s="126"/>
      <c r="AL10" s="126"/>
      <c r="AM10" s="126"/>
      <c r="AN10" s="101" t="str">
        <f t="shared" si="15"/>
        <v>ماي</v>
      </c>
      <c r="AO10" s="102"/>
      <c r="AP10" s="103"/>
      <c r="AQ10" s="99">
        <f t="shared" si="16"/>
        <v>2024</v>
      </c>
      <c r="AR10" s="100"/>
      <c r="AS10" s="44"/>
      <c r="AT10" s="125">
        <f>IF('حجز المعلومات'!R5+'حجز المعلومات'!S5=0,"",'حجز المعلومات'!R5+'حجز المعلومات'!S5)</f>
        <v>203622.7</v>
      </c>
      <c r="AU10" s="126"/>
      <c r="AV10" s="126"/>
      <c r="AW10" s="126"/>
      <c r="AX10" s="126"/>
      <c r="AY10" s="101" t="str">
        <f t="shared" si="17"/>
        <v>ماي</v>
      </c>
      <c r="AZ10" s="102"/>
      <c r="BA10" s="103"/>
      <c r="BB10" s="99">
        <f t="shared" si="18"/>
        <v>2025</v>
      </c>
      <c r="BC10" s="100"/>
      <c r="BF10" s="26"/>
      <c r="BG10" s="98">
        <f t="shared" si="0"/>
        <v>5</v>
      </c>
      <c r="BH10" s="98"/>
      <c r="BI10" s="97">
        <f t="shared" si="1"/>
        <v>2021</v>
      </c>
      <c r="BJ10" s="97"/>
      <c r="BK10" s="98">
        <f t="shared" si="2"/>
        <v>5</v>
      </c>
      <c r="BL10" s="98"/>
      <c r="BM10" s="97">
        <f t="shared" si="3"/>
        <v>2022</v>
      </c>
      <c r="BN10" s="97"/>
      <c r="BO10" s="98">
        <f t="shared" si="4"/>
        <v>5</v>
      </c>
      <c r="BP10" s="98"/>
      <c r="BQ10" s="97">
        <f t="shared" si="5"/>
        <v>2023</v>
      </c>
      <c r="BR10" s="97"/>
      <c r="BS10" s="98">
        <f t="shared" si="6"/>
        <v>5</v>
      </c>
      <c r="BT10" s="98"/>
      <c r="BU10" s="97">
        <f t="shared" si="7"/>
        <v>2024</v>
      </c>
      <c r="BV10" s="97"/>
      <c r="BW10" s="98">
        <f t="shared" si="8"/>
        <v>5</v>
      </c>
      <c r="BX10" s="98"/>
      <c r="BY10" s="97">
        <f t="shared" si="9"/>
        <v>2025</v>
      </c>
      <c r="BZ10" s="97"/>
      <c r="CA10" s="52"/>
      <c r="CB10" s="48"/>
      <c r="CC10" s="48"/>
      <c r="CD10" s="48"/>
      <c r="CE10" s="48"/>
      <c r="CF10" s="2"/>
      <c r="CG10" s="2"/>
      <c r="CH10" s="2"/>
    </row>
    <row r="11" spans="2:86" ht="21" customHeight="1" x14ac:dyDescent="0.2">
      <c r="B11" s="142">
        <f>IF('حجز المعلومات'!F6+'حجز المعلومات'!G6=0,"",'حجز المعلومات'!F6+'حجز المعلومات'!G6)</f>
        <v>135904</v>
      </c>
      <c r="C11" s="143"/>
      <c r="D11" s="143"/>
      <c r="E11" s="143"/>
      <c r="F11" s="144"/>
      <c r="G11" s="138" t="str">
        <f t="shared" ref="G11:G19" si="19">IF(B10="","",IF(BG11=1,"جانفي",IF(BG11=2,"فيفري",IF(BG11=3,"مارس",IF(BG11=4,"أفريل",IF(BG11=5,"ماي",IF(BG11=6,"جوان",IF(BG11=7,"جويلية",IF(BG11=8,"أوت",IF(BG11=9,"سبتمبر",IF(BG11=10,"أكتوبر",IF(BG11=11,"نوفمبر",IF(BG11=12,"ديسمبر","")))))))))))))</f>
        <v>جوان</v>
      </c>
      <c r="H11" s="102"/>
      <c r="I11" s="103"/>
      <c r="J11" s="99">
        <f t="shared" si="10"/>
        <v>2021</v>
      </c>
      <c r="K11" s="100"/>
      <c r="L11" s="44"/>
      <c r="M11" s="142">
        <f>IF('حجز المعلومات'!I6+'حجز المعلومات'!J6=0,"",'حجز المعلومات'!I6+'حجز المعلومات'!J6)</f>
        <v>145624</v>
      </c>
      <c r="N11" s="143"/>
      <c r="O11" s="143"/>
      <c r="P11" s="143"/>
      <c r="Q11" s="144"/>
      <c r="R11" s="101" t="str">
        <f t="shared" si="11"/>
        <v>جوان</v>
      </c>
      <c r="S11" s="102"/>
      <c r="T11" s="103"/>
      <c r="U11" s="99">
        <f t="shared" si="12"/>
        <v>2022</v>
      </c>
      <c r="V11" s="100"/>
      <c r="W11" s="44"/>
      <c r="X11" s="142">
        <f>IF('حجز المعلومات'!L6+'حجز المعلومات'!M6=0,"",'حجز المعلومات'!L6+'حجز المعلومات'!M6)</f>
        <v>160204</v>
      </c>
      <c r="Y11" s="143"/>
      <c r="Z11" s="143"/>
      <c r="AA11" s="143"/>
      <c r="AB11" s="144"/>
      <c r="AC11" s="101" t="str">
        <f t="shared" si="13"/>
        <v>جوان</v>
      </c>
      <c r="AD11" s="102"/>
      <c r="AE11" s="103"/>
      <c r="AF11" s="99">
        <f t="shared" si="14"/>
        <v>2023</v>
      </c>
      <c r="AG11" s="100"/>
      <c r="AH11" s="44"/>
      <c r="AI11" s="125">
        <f>IF('حجز المعلومات'!O6+'حجز المعلومات'!P6=0,"",'حجز المعلومات'!O6+'حجز المعلومات'!P6)</f>
        <v>174784</v>
      </c>
      <c r="AJ11" s="126"/>
      <c r="AK11" s="126"/>
      <c r="AL11" s="126"/>
      <c r="AM11" s="126"/>
      <c r="AN11" s="101" t="str">
        <f t="shared" si="15"/>
        <v>جوان</v>
      </c>
      <c r="AO11" s="102"/>
      <c r="AP11" s="103"/>
      <c r="AQ11" s="99">
        <f t="shared" si="16"/>
        <v>2024</v>
      </c>
      <c r="AR11" s="100"/>
      <c r="AS11" s="44"/>
      <c r="AT11" s="125">
        <f>IF('حجز المعلومات'!R6+'حجز المعلومات'!S6=0,"",'حجز المعلومات'!R6+'حجز المعلومات'!S6)</f>
        <v>203622.7</v>
      </c>
      <c r="AU11" s="126"/>
      <c r="AV11" s="126"/>
      <c r="AW11" s="126"/>
      <c r="AX11" s="126"/>
      <c r="AY11" s="101" t="str">
        <f t="shared" si="17"/>
        <v>جوان</v>
      </c>
      <c r="AZ11" s="102"/>
      <c r="BA11" s="103"/>
      <c r="BB11" s="99">
        <f t="shared" si="18"/>
        <v>2025</v>
      </c>
      <c r="BC11" s="100"/>
      <c r="BF11" s="26"/>
      <c r="BG11" s="98">
        <f t="shared" si="0"/>
        <v>6</v>
      </c>
      <c r="BH11" s="98"/>
      <c r="BI11" s="97">
        <f t="shared" si="1"/>
        <v>2021</v>
      </c>
      <c r="BJ11" s="97"/>
      <c r="BK11" s="98">
        <f t="shared" si="2"/>
        <v>6</v>
      </c>
      <c r="BL11" s="98"/>
      <c r="BM11" s="97">
        <f t="shared" si="3"/>
        <v>2022</v>
      </c>
      <c r="BN11" s="97"/>
      <c r="BO11" s="98">
        <f t="shared" si="4"/>
        <v>6</v>
      </c>
      <c r="BP11" s="98"/>
      <c r="BQ11" s="97">
        <f t="shared" si="5"/>
        <v>2023</v>
      </c>
      <c r="BR11" s="97"/>
      <c r="BS11" s="98">
        <f t="shared" si="6"/>
        <v>6</v>
      </c>
      <c r="BT11" s="98"/>
      <c r="BU11" s="97">
        <f t="shared" si="7"/>
        <v>2024</v>
      </c>
      <c r="BV11" s="97"/>
      <c r="BW11" s="98">
        <f t="shared" si="8"/>
        <v>6</v>
      </c>
      <c r="BX11" s="98"/>
      <c r="BY11" s="97">
        <f t="shared" si="9"/>
        <v>2025</v>
      </c>
      <c r="BZ11" s="97"/>
      <c r="CA11" s="52"/>
      <c r="CB11" s="48"/>
      <c r="CC11" s="48"/>
      <c r="CD11" s="48"/>
      <c r="CE11" s="48"/>
      <c r="CF11" s="2"/>
      <c r="CG11" s="2"/>
      <c r="CH11" s="2"/>
    </row>
    <row r="12" spans="2:86" ht="21" customHeight="1" x14ac:dyDescent="0.2">
      <c r="B12" s="142">
        <f>IF('حجز المعلومات'!F7+'حجز المعلومات'!G7=0,"",'حجز المعلومات'!F7+'حجز المعلومات'!G7)</f>
        <v>135904</v>
      </c>
      <c r="C12" s="143"/>
      <c r="D12" s="143"/>
      <c r="E12" s="143"/>
      <c r="F12" s="144"/>
      <c r="G12" s="138" t="str">
        <f t="shared" si="19"/>
        <v>جويلية</v>
      </c>
      <c r="H12" s="102"/>
      <c r="I12" s="103"/>
      <c r="J12" s="99">
        <f t="shared" si="10"/>
        <v>2021</v>
      </c>
      <c r="K12" s="100"/>
      <c r="L12" s="44"/>
      <c r="M12" s="142">
        <f>IF('حجز المعلومات'!I7+'حجز المعلومات'!J7=0,"",'حجز المعلومات'!I7+'حجز المعلومات'!J7)</f>
        <v>145624</v>
      </c>
      <c r="N12" s="143"/>
      <c r="O12" s="143"/>
      <c r="P12" s="143"/>
      <c r="Q12" s="144"/>
      <c r="R12" s="101" t="str">
        <f t="shared" si="11"/>
        <v>جويلية</v>
      </c>
      <c r="S12" s="102"/>
      <c r="T12" s="103"/>
      <c r="U12" s="99">
        <f t="shared" si="12"/>
        <v>2022</v>
      </c>
      <c r="V12" s="100"/>
      <c r="W12" s="44"/>
      <c r="X12" s="142">
        <f>IF('حجز المعلومات'!L7+'حجز المعلومات'!M7=0,"",'حجز المعلومات'!L7+'حجز المعلومات'!M7)</f>
        <v>160204</v>
      </c>
      <c r="Y12" s="143"/>
      <c r="Z12" s="143"/>
      <c r="AA12" s="143"/>
      <c r="AB12" s="144"/>
      <c r="AC12" s="101" t="str">
        <f t="shared" si="13"/>
        <v>جويلية</v>
      </c>
      <c r="AD12" s="102"/>
      <c r="AE12" s="103"/>
      <c r="AF12" s="99">
        <f t="shared" si="14"/>
        <v>2023</v>
      </c>
      <c r="AG12" s="100"/>
      <c r="AH12" s="44"/>
      <c r="AI12" s="125">
        <f>IF('حجز المعلومات'!O7+'حجز المعلومات'!P7=0,"",'حجز المعلومات'!O7+'حجز المعلومات'!P7)</f>
        <v>174784</v>
      </c>
      <c r="AJ12" s="126"/>
      <c r="AK12" s="126"/>
      <c r="AL12" s="126"/>
      <c r="AM12" s="126"/>
      <c r="AN12" s="101" t="str">
        <f t="shared" si="15"/>
        <v>جويلية</v>
      </c>
      <c r="AO12" s="102"/>
      <c r="AP12" s="103"/>
      <c r="AQ12" s="99">
        <f t="shared" si="16"/>
        <v>2024</v>
      </c>
      <c r="AR12" s="100"/>
      <c r="AS12" s="44"/>
      <c r="AT12" s="125">
        <f>IF('حجز المعلومات'!R7+'حجز المعلومات'!S7=0,"",'حجز المعلومات'!R7+'حجز المعلومات'!S7)</f>
        <v>203622.7</v>
      </c>
      <c r="AU12" s="126"/>
      <c r="AV12" s="126"/>
      <c r="AW12" s="126"/>
      <c r="AX12" s="126"/>
      <c r="AY12" s="101" t="str">
        <f t="shared" si="17"/>
        <v>جويلية</v>
      </c>
      <c r="AZ12" s="102"/>
      <c r="BA12" s="103"/>
      <c r="BB12" s="99">
        <f t="shared" si="18"/>
        <v>2025</v>
      </c>
      <c r="BC12" s="100"/>
      <c r="BF12" s="26"/>
      <c r="BG12" s="98">
        <f t="shared" si="0"/>
        <v>7</v>
      </c>
      <c r="BH12" s="98"/>
      <c r="BI12" s="97">
        <f t="shared" si="1"/>
        <v>2021</v>
      </c>
      <c r="BJ12" s="97"/>
      <c r="BK12" s="98">
        <f t="shared" si="2"/>
        <v>7</v>
      </c>
      <c r="BL12" s="98"/>
      <c r="BM12" s="97">
        <f t="shared" si="3"/>
        <v>2022</v>
      </c>
      <c r="BN12" s="97"/>
      <c r="BO12" s="98">
        <f t="shared" si="4"/>
        <v>7</v>
      </c>
      <c r="BP12" s="98"/>
      <c r="BQ12" s="97">
        <f t="shared" si="5"/>
        <v>2023</v>
      </c>
      <c r="BR12" s="97"/>
      <c r="BS12" s="98">
        <f t="shared" si="6"/>
        <v>7</v>
      </c>
      <c r="BT12" s="98"/>
      <c r="BU12" s="97">
        <f t="shared" si="7"/>
        <v>2024</v>
      </c>
      <c r="BV12" s="97"/>
      <c r="BW12" s="98">
        <f t="shared" si="8"/>
        <v>7</v>
      </c>
      <c r="BX12" s="98"/>
      <c r="BY12" s="97">
        <f t="shared" si="9"/>
        <v>2025</v>
      </c>
      <c r="BZ12" s="97"/>
      <c r="CA12" s="52"/>
      <c r="CB12" s="48"/>
      <c r="CC12" s="48"/>
      <c r="CD12" s="48"/>
      <c r="CE12" s="48"/>
      <c r="CF12" s="2"/>
      <c r="CG12" s="2"/>
      <c r="CH12" s="2"/>
    </row>
    <row r="13" spans="2:86" ht="21" customHeight="1" x14ac:dyDescent="0.2">
      <c r="B13" s="142">
        <f>IF('حجز المعلومات'!F8+'حجز المعلومات'!G8=0,"",'حجز المعلومات'!F8+'حجز المعلومات'!G8)</f>
        <v>135904</v>
      </c>
      <c r="C13" s="143"/>
      <c r="D13" s="143"/>
      <c r="E13" s="143"/>
      <c r="F13" s="144"/>
      <c r="G13" s="138" t="str">
        <f t="shared" si="19"/>
        <v>أوت</v>
      </c>
      <c r="H13" s="102"/>
      <c r="I13" s="103"/>
      <c r="J13" s="99">
        <f t="shared" si="10"/>
        <v>2021</v>
      </c>
      <c r="K13" s="100"/>
      <c r="L13" s="44"/>
      <c r="M13" s="142">
        <f>IF('حجز المعلومات'!I8+'حجز المعلومات'!J8=0,"",'حجز المعلومات'!I8+'حجز المعلومات'!J8)</f>
        <v>145624</v>
      </c>
      <c r="N13" s="143"/>
      <c r="O13" s="143"/>
      <c r="P13" s="143"/>
      <c r="Q13" s="144"/>
      <c r="R13" s="101" t="str">
        <f t="shared" si="11"/>
        <v>أوت</v>
      </c>
      <c r="S13" s="102"/>
      <c r="T13" s="103"/>
      <c r="U13" s="99">
        <f t="shared" si="12"/>
        <v>2022</v>
      </c>
      <c r="V13" s="100"/>
      <c r="W13" s="44"/>
      <c r="X13" s="142">
        <f>IF('حجز المعلومات'!L8+'حجز المعلومات'!M8=0,"",'حجز المعلومات'!L8+'حجز المعلومات'!M8)</f>
        <v>160204</v>
      </c>
      <c r="Y13" s="143"/>
      <c r="Z13" s="143"/>
      <c r="AA13" s="143"/>
      <c r="AB13" s="144"/>
      <c r="AC13" s="101" t="str">
        <f t="shared" si="13"/>
        <v>أوت</v>
      </c>
      <c r="AD13" s="102"/>
      <c r="AE13" s="103"/>
      <c r="AF13" s="99">
        <f t="shared" si="14"/>
        <v>2023</v>
      </c>
      <c r="AG13" s="100"/>
      <c r="AH13" s="44"/>
      <c r="AI13" s="125">
        <f>IF('حجز المعلومات'!O8+'حجز المعلومات'!P8=0,"",'حجز المعلومات'!O8+'حجز المعلومات'!P8)</f>
        <v>174784</v>
      </c>
      <c r="AJ13" s="126"/>
      <c r="AK13" s="126"/>
      <c r="AL13" s="126"/>
      <c r="AM13" s="126"/>
      <c r="AN13" s="101" t="str">
        <f t="shared" si="15"/>
        <v>أوت</v>
      </c>
      <c r="AO13" s="102"/>
      <c r="AP13" s="103"/>
      <c r="AQ13" s="99">
        <f t="shared" si="16"/>
        <v>2024</v>
      </c>
      <c r="AR13" s="100"/>
      <c r="AS13" s="44"/>
      <c r="AT13" s="125">
        <f>IF('حجز المعلومات'!R8+'حجز المعلومات'!S8=0,"",'حجز المعلومات'!R8+'حجز المعلومات'!S8)</f>
        <v>203622.7</v>
      </c>
      <c r="AU13" s="126"/>
      <c r="AV13" s="126"/>
      <c r="AW13" s="126"/>
      <c r="AX13" s="126"/>
      <c r="AY13" s="101" t="str">
        <f t="shared" si="17"/>
        <v>أوت</v>
      </c>
      <c r="AZ13" s="102"/>
      <c r="BA13" s="103"/>
      <c r="BB13" s="99">
        <f t="shared" si="18"/>
        <v>2025</v>
      </c>
      <c r="BC13" s="100"/>
      <c r="BF13" s="26"/>
      <c r="BG13" s="98">
        <f t="shared" si="0"/>
        <v>8</v>
      </c>
      <c r="BH13" s="98"/>
      <c r="BI13" s="97">
        <f t="shared" si="1"/>
        <v>2021</v>
      </c>
      <c r="BJ13" s="97"/>
      <c r="BK13" s="98">
        <f t="shared" si="2"/>
        <v>8</v>
      </c>
      <c r="BL13" s="98"/>
      <c r="BM13" s="97">
        <f t="shared" si="3"/>
        <v>2022</v>
      </c>
      <c r="BN13" s="97"/>
      <c r="BO13" s="98">
        <f t="shared" si="4"/>
        <v>8</v>
      </c>
      <c r="BP13" s="98"/>
      <c r="BQ13" s="97">
        <f t="shared" si="5"/>
        <v>2023</v>
      </c>
      <c r="BR13" s="97"/>
      <c r="BS13" s="98">
        <f t="shared" si="6"/>
        <v>8</v>
      </c>
      <c r="BT13" s="98"/>
      <c r="BU13" s="97">
        <f t="shared" si="7"/>
        <v>2024</v>
      </c>
      <c r="BV13" s="97"/>
      <c r="BW13" s="98">
        <f t="shared" si="8"/>
        <v>8</v>
      </c>
      <c r="BX13" s="98"/>
      <c r="BY13" s="97">
        <f t="shared" si="9"/>
        <v>2025</v>
      </c>
      <c r="BZ13" s="97"/>
      <c r="CA13" s="52"/>
      <c r="CB13" s="48"/>
      <c r="CC13" s="48"/>
      <c r="CD13" s="48"/>
      <c r="CE13" s="48"/>
      <c r="CF13" s="2"/>
      <c r="CG13" s="2"/>
      <c r="CH13" s="2"/>
    </row>
    <row r="14" spans="2:86" ht="21" customHeight="1" x14ac:dyDescent="0.2">
      <c r="B14" s="142">
        <f>IF('حجز المعلومات'!F9+'حجز المعلومات'!G9=0,"",'حجز المعلومات'!F9+'حجز المعلومات'!G9)</f>
        <v>135904</v>
      </c>
      <c r="C14" s="143"/>
      <c r="D14" s="143"/>
      <c r="E14" s="143"/>
      <c r="F14" s="144"/>
      <c r="G14" s="138" t="str">
        <f t="shared" si="19"/>
        <v>سبتمبر</v>
      </c>
      <c r="H14" s="102"/>
      <c r="I14" s="103"/>
      <c r="J14" s="99">
        <f t="shared" si="10"/>
        <v>2021</v>
      </c>
      <c r="K14" s="100"/>
      <c r="L14" s="44"/>
      <c r="M14" s="142">
        <f>IF('حجز المعلومات'!I9+'حجز المعلومات'!J9=0,"",'حجز المعلومات'!I9+'حجز المعلومات'!J9)</f>
        <v>145624</v>
      </c>
      <c r="N14" s="143"/>
      <c r="O14" s="143"/>
      <c r="P14" s="143"/>
      <c r="Q14" s="144"/>
      <c r="R14" s="101" t="str">
        <f t="shared" si="11"/>
        <v>سبتمبر</v>
      </c>
      <c r="S14" s="102"/>
      <c r="T14" s="103"/>
      <c r="U14" s="99">
        <f t="shared" si="12"/>
        <v>2022</v>
      </c>
      <c r="V14" s="100"/>
      <c r="W14" s="44"/>
      <c r="X14" s="142">
        <f>IF('حجز المعلومات'!L9+'حجز المعلومات'!M9=0,"",'حجز المعلومات'!L9+'حجز المعلومات'!M9)</f>
        <v>160204</v>
      </c>
      <c r="Y14" s="143"/>
      <c r="Z14" s="143"/>
      <c r="AA14" s="143"/>
      <c r="AB14" s="144"/>
      <c r="AC14" s="101" t="str">
        <f t="shared" si="13"/>
        <v>سبتمبر</v>
      </c>
      <c r="AD14" s="102"/>
      <c r="AE14" s="103"/>
      <c r="AF14" s="99">
        <f t="shared" si="14"/>
        <v>2023</v>
      </c>
      <c r="AG14" s="100"/>
      <c r="AH14" s="44"/>
      <c r="AI14" s="125">
        <f>IF('حجز المعلومات'!O9+'حجز المعلومات'!P9=0,"",'حجز المعلومات'!O9+'حجز المعلومات'!P9)</f>
        <v>174784</v>
      </c>
      <c r="AJ14" s="126"/>
      <c r="AK14" s="126"/>
      <c r="AL14" s="126"/>
      <c r="AM14" s="126"/>
      <c r="AN14" s="101" t="str">
        <f t="shared" si="15"/>
        <v>سبتمبر</v>
      </c>
      <c r="AO14" s="102"/>
      <c r="AP14" s="103"/>
      <c r="AQ14" s="99">
        <f t="shared" si="16"/>
        <v>2024</v>
      </c>
      <c r="AR14" s="100"/>
      <c r="AS14" s="44"/>
      <c r="AT14" s="125">
        <f>IF('حجز المعلومات'!R9+'حجز المعلومات'!S9=0,"",'حجز المعلومات'!R9+'حجز المعلومات'!S9)</f>
        <v>203622.7</v>
      </c>
      <c r="AU14" s="126"/>
      <c r="AV14" s="126"/>
      <c r="AW14" s="126"/>
      <c r="AX14" s="126"/>
      <c r="AY14" s="101" t="str">
        <f t="shared" si="17"/>
        <v>سبتمبر</v>
      </c>
      <c r="AZ14" s="102"/>
      <c r="BA14" s="103"/>
      <c r="BB14" s="99">
        <f t="shared" si="18"/>
        <v>2025</v>
      </c>
      <c r="BC14" s="100"/>
      <c r="BF14" s="26"/>
      <c r="BG14" s="98">
        <f t="shared" si="0"/>
        <v>9</v>
      </c>
      <c r="BH14" s="98"/>
      <c r="BI14" s="97">
        <f t="shared" si="1"/>
        <v>2021</v>
      </c>
      <c r="BJ14" s="97"/>
      <c r="BK14" s="98">
        <f t="shared" si="2"/>
        <v>9</v>
      </c>
      <c r="BL14" s="98"/>
      <c r="BM14" s="97">
        <f t="shared" si="3"/>
        <v>2022</v>
      </c>
      <c r="BN14" s="97"/>
      <c r="BO14" s="98">
        <f t="shared" si="4"/>
        <v>9</v>
      </c>
      <c r="BP14" s="98"/>
      <c r="BQ14" s="97">
        <f t="shared" si="5"/>
        <v>2023</v>
      </c>
      <c r="BR14" s="97"/>
      <c r="BS14" s="98">
        <f t="shared" si="6"/>
        <v>9</v>
      </c>
      <c r="BT14" s="98"/>
      <c r="BU14" s="97">
        <f t="shared" si="7"/>
        <v>2024</v>
      </c>
      <c r="BV14" s="97"/>
      <c r="BW14" s="98">
        <f t="shared" si="8"/>
        <v>9</v>
      </c>
      <c r="BX14" s="98"/>
      <c r="BY14" s="97">
        <f t="shared" si="9"/>
        <v>2025</v>
      </c>
      <c r="BZ14" s="97"/>
      <c r="CA14" s="52"/>
      <c r="CB14" s="48"/>
      <c r="CC14" s="48"/>
      <c r="CD14" s="48"/>
      <c r="CE14" s="48"/>
      <c r="CF14" s="2"/>
      <c r="CG14" s="2"/>
      <c r="CH14" s="2"/>
    </row>
    <row r="15" spans="2:86" ht="21" customHeight="1" x14ac:dyDescent="0.2">
      <c r="B15" s="142">
        <f>IF('حجز المعلومات'!F10+'حجز المعلومات'!G10=0,"",'حجز المعلومات'!F10+'حجز المعلومات'!G10)</f>
        <v>135904</v>
      </c>
      <c r="C15" s="143"/>
      <c r="D15" s="143"/>
      <c r="E15" s="143"/>
      <c r="F15" s="144"/>
      <c r="G15" s="138" t="str">
        <f t="shared" si="19"/>
        <v>أكتوبر</v>
      </c>
      <c r="H15" s="102"/>
      <c r="I15" s="103"/>
      <c r="J15" s="99">
        <f t="shared" si="10"/>
        <v>2021</v>
      </c>
      <c r="K15" s="100"/>
      <c r="L15" s="44"/>
      <c r="M15" s="142">
        <f>IF('حجز المعلومات'!I10+'حجز المعلومات'!J10=0,"",'حجز المعلومات'!I10+'حجز المعلومات'!J10)</f>
        <v>145624</v>
      </c>
      <c r="N15" s="143"/>
      <c r="O15" s="143"/>
      <c r="P15" s="143"/>
      <c r="Q15" s="144"/>
      <c r="R15" s="101" t="str">
        <f t="shared" si="11"/>
        <v>أكتوبر</v>
      </c>
      <c r="S15" s="102"/>
      <c r="T15" s="103"/>
      <c r="U15" s="99">
        <f t="shared" si="12"/>
        <v>2022</v>
      </c>
      <c r="V15" s="100"/>
      <c r="W15" s="44"/>
      <c r="X15" s="142">
        <f>IF('حجز المعلومات'!L10+'حجز المعلومات'!M10=0,"",'حجز المعلومات'!L10+'حجز المعلومات'!M10)</f>
        <v>160204</v>
      </c>
      <c r="Y15" s="143"/>
      <c r="Z15" s="143"/>
      <c r="AA15" s="143"/>
      <c r="AB15" s="144"/>
      <c r="AC15" s="101" t="str">
        <f t="shared" si="13"/>
        <v>أكتوبر</v>
      </c>
      <c r="AD15" s="102"/>
      <c r="AE15" s="103"/>
      <c r="AF15" s="99">
        <f t="shared" si="14"/>
        <v>2023</v>
      </c>
      <c r="AG15" s="100"/>
      <c r="AH15" s="44"/>
      <c r="AI15" s="125">
        <f>IF('حجز المعلومات'!O10+'حجز المعلومات'!P10=0,"",'حجز المعلومات'!O10+'حجز المعلومات'!P10)</f>
        <v>174784</v>
      </c>
      <c r="AJ15" s="126"/>
      <c r="AK15" s="126"/>
      <c r="AL15" s="126"/>
      <c r="AM15" s="126"/>
      <c r="AN15" s="101" t="str">
        <f t="shared" si="15"/>
        <v>أكتوبر</v>
      </c>
      <c r="AO15" s="102"/>
      <c r="AP15" s="103"/>
      <c r="AQ15" s="99">
        <f t="shared" si="16"/>
        <v>2024</v>
      </c>
      <c r="AR15" s="100"/>
      <c r="AS15" s="44"/>
      <c r="AT15" s="125">
        <f>IF('حجز المعلومات'!R10+'حجز المعلومات'!S10=0,"",'حجز المعلومات'!R10+'حجز المعلومات'!S10)</f>
        <v>203622.7</v>
      </c>
      <c r="AU15" s="126"/>
      <c r="AV15" s="126"/>
      <c r="AW15" s="126"/>
      <c r="AX15" s="126"/>
      <c r="AY15" s="101" t="str">
        <f t="shared" si="17"/>
        <v>أكتوبر</v>
      </c>
      <c r="AZ15" s="102"/>
      <c r="BA15" s="103"/>
      <c r="BB15" s="99">
        <f t="shared" si="18"/>
        <v>2025</v>
      </c>
      <c r="BC15" s="100"/>
      <c r="BF15" s="26"/>
      <c r="BG15" s="98">
        <f t="shared" si="0"/>
        <v>10</v>
      </c>
      <c r="BH15" s="98"/>
      <c r="BI15" s="97">
        <f t="shared" si="1"/>
        <v>2021</v>
      </c>
      <c r="BJ15" s="97"/>
      <c r="BK15" s="98">
        <f t="shared" si="2"/>
        <v>10</v>
      </c>
      <c r="BL15" s="98"/>
      <c r="BM15" s="97">
        <f t="shared" si="3"/>
        <v>2022</v>
      </c>
      <c r="BN15" s="97"/>
      <c r="BO15" s="98">
        <f t="shared" si="4"/>
        <v>10</v>
      </c>
      <c r="BP15" s="98"/>
      <c r="BQ15" s="97">
        <f t="shared" si="5"/>
        <v>2023</v>
      </c>
      <c r="BR15" s="97"/>
      <c r="BS15" s="98">
        <f t="shared" si="6"/>
        <v>10</v>
      </c>
      <c r="BT15" s="98"/>
      <c r="BU15" s="97">
        <f t="shared" si="7"/>
        <v>2024</v>
      </c>
      <c r="BV15" s="97"/>
      <c r="BW15" s="98">
        <f t="shared" si="8"/>
        <v>10</v>
      </c>
      <c r="BX15" s="98"/>
      <c r="BY15" s="97">
        <f t="shared" si="9"/>
        <v>2025</v>
      </c>
      <c r="BZ15" s="97"/>
      <c r="CA15" s="52"/>
      <c r="CB15" s="48"/>
      <c r="CC15" s="48"/>
      <c r="CD15" s="48"/>
      <c r="CE15" s="48"/>
      <c r="CF15" s="2"/>
      <c r="CG15" s="2"/>
      <c r="CH15" s="2"/>
    </row>
    <row r="16" spans="2:86" ht="21" customHeight="1" x14ac:dyDescent="0.2">
      <c r="B16" s="142">
        <f>IF('حجز المعلومات'!F11+'حجز المعلومات'!G11=0,"",'حجز المعلومات'!F11+'حجز المعلومات'!G11)</f>
        <v>135904</v>
      </c>
      <c r="C16" s="143"/>
      <c r="D16" s="143"/>
      <c r="E16" s="143"/>
      <c r="F16" s="144"/>
      <c r="G16" s="138" t="str">
        <f t="shared" si="19"/>
        <v>نوفمبر</v>
      </c>
      <c r="H16" s="102"/>
      <c r="I16" s="103"/>
      <c r="J16" s="99">
        <f t="shared" si="10"/>
        <v>2021</v>
      </c>
      <c r="K16" s="100"/>
      <c r="L16" s="44"/>
      <c r="M16" s="142">
        <f>IF('حجز المعلومات'!I11+'حجز المعلومات'!J11=0,"",'حجز المعلومات'!I11+'حجز المعلومات'!J11)</f>
        <v>145624</v>
      </c>
      <c r="N16" s="143"/>
      <c r="O16" s="143"/>
      <c r="P16" s="143"/>
      <c r="Q16" s="144"/>
      <c r="R16" s="101" t="str">
        <f t="shared" si="11"/>
        <v>نوفمبر</v>
      </c>
      <c r="S16" s="102"/>
      <c r="T16" s="103"/>
      <c r="U16" s="99">
        <f t="shared" si="12"/>
        <v>2022</v>
      </c>
      <c r="V16" s="100"/>
      <c r="W16" s="44"/>
      <c r="X16" s="142">
        <f>IF('حجز المعلومات'!L11+'حجز المعلومات'!M11=0,"",'حجز المعلومات'!L11+'حجز المعلومات'!M11)</f>
        <v>160204</v>
      </c>
      <c r="Y16" s="143"/>
      <c r="Z16" s="143"/>
      <c r="AA16" s="143"/>
      <c r="AB16" s="144"/>
      <c r="AC16" s="101" t="str">
        <f t="shared" si="13"/>
        <v>نوفمبر</v>
      </c>
      <c r="AD16" s="102"/>
      <c r="AE16" s="103"/>
      <c r="AF16" s="99">
        <f t="shared" si="14"/>
        <v>2023</v>
      </c>
      <c r="AG16" s="100"/>
      <c r="AH16" s="44"/>
      <c r="AI16" s="125">
        <f>IF('حجز المعلومات'!O11+'حجز المعلومات'!P11=0,"",'حجز المعلومات'!O11+'حجز المعلومات'!P11)</f>
        <v>174784</v>
      </c>
      <c r="AJ16" s="126"/>
      <c r="AK16" s="126"/>
      <c r="AL16" s="126"/>
      <c r="AM16" s="126"/>
      <c r="AN16" s="101" t="str">
        <f t="shared" si="15"/>
        <v>نوفمبر</v>
      </c>
      <c r="AO16" s="102"/>
      <c r="AP16" s="103"/>
      <c r="AQ16" s="99">
        <f t="shared" si="16"/>
        <v>2024</v>
      </c>
      <c r="AR16" s="100"/>
      <c r="AS16" s="44"/>
      <c r="AT16" s="125">
        <f>IF('حجز المعلومات'!R11+'حجز المعلومات'!S11=0,"",'حجز المعلومات'!R11+'حجز المعلومات'!S11)</f>
        <v>203622.7</v>
      </c>
      <c r="AU16" s="126"/>
      <c r="AV16" s="126"/>
      <c r="AW16" s="126"/>
      <c r="AX16" s="126"/>
      <c r="AY16" s="101" t="str">
        <f t="shared" si="17"/>
        <v>نوفمبر</v>
      </c>
      <c r="AZ16" s="102"/>
      <c r="BA16" s="103"/>
      <c r="BB16" s="99">
        <f t="shared" si="18"/>
        <v>2025</v>
      </c>
      <c r="BC16" s="100"/>
      <c r="BF16" s="26"/>
      <c r="BG16" s="98">
        <f t="shared" si="0"/>
        <v>11</v>
      </c>
      <c r="BH16" s="98"/>
      <c r="BI16" s="97">
        <f t="shared" si="1"/>
        <v>2021</v>
      </c>
      <c r="BJ16" s="97"/>
      <c r="BK16" s="98">
        <f t="shared" si="2"/>
        <v>11</v>
      </c>
      <c r="BL16" s="98"/>
      <c r="BM16" s="97">
        <f t="shared" si="3"/>
        <v>2022</v>
      </c>
      <c r="BN16" s="97"/>
      <c r="BO16" s="98">
        <f t="shared" si="4"/>
        <v>11</v>
      </c>
      <c r="BP16" s="98"/>
      <c r="BQ16" s="97">
        <f t="shared" si="5"/>
        <v>2023</v>
      </c>
      <c r="BR16" s="97"/>
      <c r="BS16" s="98">
        <f t="shared" si="6"/>
        <v>11</v>
      </c>
      <c r="BT16" s="98"/>
      <c r="BU16" s="97">
        <f t="shared" si="7"/>
        <v>2024</v>
      </c>
      <c r="BV16" s="97"/>
      <c r="BW16" s="98">
        <f t="shared" si="8"/>
        <v>11</v>
      </c>
      <c r="BX16" s="98"/>
      <c r="BY16" s="97">
        <f t="shared" si="9"/>
        <v>2025</v>
      </c>
      <c r="BZ16" s="97"/>
      <c r="CA16" s="52"/>
      <c r="CB16" s="48"/>
      <c r="CC16" s="48"/>
      <c r="CD16" s="48"/>
      <c r="CE16" s="48"/>
      <c r="CF16" s="2"/>
      <c r="CG16" s="2"/>
      <c r="CH16" s="2"/>
    </row>
    <row r="17" spans="2:86" ht="21" customHeight="1" x14ac:dyDescent="0.2">
      <c r="B17" s="142">
        <f>IF('حجز المعلومات'!F12+'حجز المعلومات'!G12=0,"",'حجز المعلومات'!F12+'حجز المعلومات'!G12)</f>
        <v>135904</v>
      </c>
      <c r="C17" s="143"/>
      <c r="D17" s="143"/>
      <c r="E17" s="143"/>
      <c r="F17" s="144"/>
      <c r="G17" s="138" t="str">
        <f t="shared" si="19"/>
        <v>ديسمبر</v>
      </c>
      <c r="H17" s="102"/>
      <c r="I17" s="103"/>
      <c r="J17" s="99">
        <f t="shared" si="10"/>
        <v>2021</v>
      </c>
      <c r="K17" s="100"/>
      <c r="L17" s="44"/>
      <c r="M17" s="142">
        <f>IF('حجز المعلومات'!I12+'حجز المعلومات'!J12=0,"",'حجز المعلومات'!I12+'حجز المعلومات'!J12)</f>
        <v>145624</v>
      </c>
      <c r="N17" s="143"/>
      <c r="O17" s="143"/>
      <c r="P17" s="143"/>
      <c r="Q17" s="144"/>
      <c r="R17" s="101" t="str">
        <f t="shared" si="11"/>
        <v>ديسمبر</v>
      </c>
      <c r="S17" s="102"/>
      <c r="T17" s="103"/>
      <c r="U17" s="99">
        <f t="shared" si="12"/>
        <v>2022</v>
      </c>
      <c r="V17" s="100"/>
      <c r="W17" s="44"/>
      <c r="X17" s="142">
        <f>IF('حجز المعلومات'!L12+'حجز المعلومات'!M12=0,"",'حجز المعلومات'!L12+'حجز المعلومات'!M12)</f>
        <v>160204</v>
      </c>
      <c r="Y17" s="143"/>
      <c r="Z17" s="143"/>
      <c r="AA17" s="143"/>
      <c r="AB17" s="144"/>
      <c r="AC17" s="101" t="str">
        <f t="shared" si="13"/>
        <v>ديسمبر</v>
      </c>
      <c r="AD17" s="102"/>
      <c r="AE17" s="103"/>
      <c r="AF17" s="99">
        <f t="shared" si="14"/>
        <v>2023</v>
      </c>
      <c r="AG17" s="100"/>
      <c r="AH17" s="44"/>
      <c r="AI17" s="125">
        <f>IF('حجز المعلومات'!O12+'حجز المعلومات'!P12=0,"",'حجز المعلومات'!O12+'حجز المعلومات'!P12)</f>
        <v>174784</v>
      </c>
      <c r="AJ17" s="126"/>
      <c r="AK17" s="126"/>
      <c r="AL17" s="126"/>
      <c r="AM17" s="126"/>
      <c r="AN17" s="101" t="str">
        <f t="shared" si="15"/>
        <v>ديسمبر</v>
      </c>
      <c r="AO17" s="102"/>
      <c r="AP17" s="103"/>
      <c r="AQ17" s="99">
        <f t="shared" si="16"/>
        <v>2024</v>
      </c>
      <c r="AR17" s="100"/>
      <c r="AS17" s="44"/>
      <c r="AT17" s="125">
        <f>IF('حجز المعلومات'!R12+'حجز المعلومات'!S12=0,"",'حجز المعلومات'!R12+'حجز المعلومات'!S12)</f>
        <v>203622.7</v>
      </c>
      <c r="AU17" s="126"/>
      <c r="AV17" s="126"/>
      <c r="AW17" s="126"/>
      <c r="AX17" s="126"/>
      <c r="AY17" s="101" t="str">
        <f t="shared" si="17"/>
        <v>ديسمبر</v>
      </c>
      <c r="AZ17" s="102"/>
      <c r="BA17" s="103"/>
      <c r="BB17" s="99">
        <f t="shared" si="18"/>
        <v>2025</v>
      </c>
      <c r="BC17" s="100"/>
      <c r="BF17" s="26"/>
      <c r="BG17" s="98">
        <f t="shared" si="0"/>
        <v>12</v>
      </c>
      <c r="BH17" s="98"/>
      <c r="BI17" s="97">
        <f t="shared" si="1"/>
        <v>2021</v>
      </c>
      <c r="BJ17" s="97"/>
      <c r="BK17" s="98">
        <f t="shared" si="2"/>
        <v>12</v>
      </c>
      <c r="BL17" s="98"/>
      <c r="BM17" s="97">
        <f t="shared" si="3"/>
        <v>2022</v>
      </c>
      <c r="BN17" s="97"/>
      <c r="BO17" s="98">
        <f t="shared" si="4"/>
        <v>12</v>
      </c>
      <c r="BP17" s="98"/>
      <c r="BQ17" s="97">
        <f t="shared" si="5"/>
        <v>2023</v>
      </c>
      <c r="BR17" s="97"/>
      <c r="BS17" s="98">
        <f t="shared" si="6"/>
        <v>12</v>
      </c>
      <c r="BT17" s="98"/>
      <c r="BU17" s="97">
        <f t="shared" si="7"/>
        <v>2024</v>
      </c>
      <c r="BV17" s="97"/>
      <c r="BW17" s="98">
        <f t="shared" si="8"/>
        <v>12</v>
      </c>
      <c r="BX17" s="98"/>
      <c r="BY17" s="97">
        <f t="shared" si="9"/>
        <v>2025</v>
      </c>
      <c r="BZ17" s="97"/>
      <c r="CA17" s="52"/>
      <c r="CB17" s="48"/>
      <c r="CC17" s="48"/>
      <c r="CD17" s="48"/>
      <c r="CE17" s="48"/>
      <c r="CF17" s="2"/>
      <c r="CG17" s="2"/>
      <c r="CH17" s="2"/>
    </row>
    <row r="18" spans="2:86" ht="21" customHeight="1" x14ac:dyDescent="0.2">
      <c r="B18" s="142">
        <f>IF('حجز المعلومات'!F13+'حجز المعلومات'!G13=0,"",'حجز المعلومات'!F13+'حجز المعلومات'!G13)</f>
        <v>135904</v>
      </c>
      <c r="C18" s="143"/>
      <c r="D18" s="143"/>
      <c r="E18" s="143"/>
      <c r="F18" s="144"/>
      <c r="G18" s="138" t="str">
        <f t="shared" si="19"/>
        <v>جانفي</v>
      </c>
      <c r="H18" s="102"/>
      <c r="I18" s="103"/>
      <c r="J18" s="99">
        <f t="shared" si="10"/>
        <v>2021</v>
      </c>
      <c r="K18" s="100"/>
      <c r="L18" s="44"/>
      <c r="M18" s="142">
        <f>IF('حجز المعلومات'!I13+'حجز المعلومات'!J13=0,"",'حجز المعلومات'!I13+'حجز المعلومات'!J13)</f>
        <v>160204</v>
      </c>
      <c r="N18" s="143"/>
      <c r="O18" s="143"/>
      <c r="P18" s="143"/>
      <c r="Q18" s="144"/>
      <c r="R18" s="101" t="str">
        <f t="shared" si="11"/>
        <v>جانفي</v>
      </c>
      <c r="S18" s="102"/>
      <c r="T18" s="103"/>
      <c r="U18" s="99">
        <f t="shared" si="12"/>
        <v>2022</v>
      </c>
      <c r="V18" s="100"/>
      <c r="W18" s="44"/>
      <c r="X18" s="142">
        <f>IF('حجز المعلومات'!L13+'حجز المعلومات'!M13=0,"",'حجز المعلومات'!L13+'حجز المعلومات'!M13)</f>
        <v>160204</v>
      </c>
      <c r="Y18" s="143"/>
      <c r="Z18" s="143"/>
      <c r="AA18" s="143"/>
      <c r="AB18" s="144"/>
      <c r="AC18" s="101" t="str">
        <f t="shared" si="13"/>
        <v>جانفي</v>
      </c>
      <c r="AD18" s="102"/>
      <c r="AE18" s="103"/>
      <c r="AF18" s="99">
        <f t="shared" si="14"/>
        <v>2023</v>
      </c>
      <c r="AG18" s="100"/>
      <c r="AH18" s="44"/>
      <c r="AI18" s="125">
        <f>IF('حجز المعلومات'!O13+'حجز المعلومات'!P13=0,"",'حجز المعلومات'!O13+'حجز المعلومات'!P13)</f>
        <v>174784</v>
      </c>
      <c r="AJ18" s="126"/>
      <c r="AK18" s="126"/>
      <c r="AL18" s="126"/>
      <c r="AM18" s="126"/>
      <c r="AN18" s="101" t="str">
        <f t="shared" si="15"/>
        <v>جانفي</v>
      </c>
      <c r="AO18" s="102"/>
      <c r="AP18" s="103"/>
      <c r="AQ18" s="99">
        <f t="shared" si="16"/>
        <v>2024</v>
      </c>
      <c r="AR18" s="100"/>
      <c r="AS18" s="44"/>
      <c r="AT18" s="125">
        <f>IF('حجز المعلومات'!R13+'حجز المعلومات'!S13=0,"",'حجز المعلومات'!R13+'حجز المعلومات'!S13)</f>
        <v>203622.7</v>
      </c>
      <c r="AU18" s="126"/>
      <c r="AV18" s="126"/>
      <c r="AW18" s="126"/>
      <c r="AX18" s="126"/>
      <c r="AY18" s="101" t="str">
        <f t="shared" si="17"/>
        <v>جانفي</v>
      </c>
      <c r="AZ18" s="102"/>
      <c r="BA18" s="103"/>
      <c r="BB18" s="99">
        <f t="shared" si="18"/>
        <v>2025</v>
      </c>
      <c r="BC18" s="100"/>
      <c r="BF18" s="26"/>
      <c r="BG18" s="98">
        <f>IF(BG19=1,12,BG19-1)</f>
        <v>1</v>
      </c>
      <c r="BH18" s="98"/>
      <c r="BI18" s="97">
        <f>IF(BG18=1,BI19-1,BI19)</f>
        <v>2021</v>
      </c>
      <c r="BJ18" s="97"/>
      <c r="BK18" s="98">
        <f>IF(BK19=1,12,BK19-1)</f>
        <v>1</v>
      </c>
      <c r="BL18" s="98"/>
      <c r="BM18" s="97">
        <f>IF(BK18=1,BM19-1,BM19)</f>
        <v>2022</v>
      </c>
      <c r="BN18" s="97"/>
      <c r="BO18" s="98">
        <f>IF(BO19=1,12,BO19-1)</f>
        <v>1</v>
      </c>
      <c r="BP18" s="98"/>
      <c r="BQ18" s="97">
        <f>IF(BO18=1,BQ19-1,BQ19)</f>
        <v>2023</v>
      </c>
      <c r="BR18" s="97"/>
      <c r="BS18" s="98">
        <f>IF(BS19=1,12,BS19-1)</f>
        <v>1</v>
      </c>
      <c r="BT18" s="98"/>
      <c r="BU18" s="97">
        <f>IF(BS18=1,BU19-1,BU19)</f>
        <v>2024</v>
      </c>
      <c r="BV18" s="97"/>
      <c r="BW18" s="98">
        <f>IF(BW19=1,12,BW19-1)</f>
        <v>1</v>
      </c>
      <c r="BX18" s="98"/>
      <c r="BY18" s="97">
        <f>IF(BW18=1,BY19-1,BY19)</f>
        <v>2025</v>
      </c>
      <c r="BZ18" s="97"/>
      <c r="CA18" s="52"/>
      <c r="CB18" s="48"/>
      <c r="CC18" s="48"/>
      <c r="CD18" s="48"/>
      <c r="CE18" s="48"/>
      <c r="CF18" s="2"/>
      <c r="CG18" s="2"/>
      <c r="CH18" s="2"/>
    </row>
    <row r="19" spans="2:86" ht="21" customHeight="1" thickBot="1" x14ac:dyDescent="0.25">
      <c r="B19" s="155">
        <f>IF('حجز المعلومات'!F14+'حجز المعلومات'!G14=0,"",'حجز المعلومات'!F14+'حجز المعلومات'!G14)</f>
        <v>135904</v>
      </c>
      <c r="C19" s="156"/>
      <c r="D19" s="156"/>
      <c r="E19" s="156"/>
      <c r="F19" s="157"/>
      <c r="G19" s="139" t="str">
        <f t="shared" si="19"/>
        <v>فيفري</v>
      </c>
      <c r="H19" s="105"/>
      <c r="I19" s="106"/>
      <c r="J19" s="140">
        <f t="shared" si="10"/>
        <v>2022</v>
      </c>
      <c r="K19" s="141"/>
      <c r="L19" s="44"/>
      <c r="M19" s="155">
        <f>IF('حجز المعلومات'!I14+'حجز المعلومات'!J14=0,"",'حجز المعلومات'!I14+'حجز المعلومات'!J14)</f>
        <v>160204</v>
      </c>
      <c r="N19" s="156"/>
      <c r="O19" s="156"/>
      <c r="P19" s="156"/>
      <c r="Q19" s="157"/>
      <c r="R19" s="104" t="str">
        <f t="shared" si="11"/>
        <v>فيفري</v>
      </c>
      <c r="S19" s="105"/>
      <c r="T19" s="106"/>
      <c r="U19" s="140">
        <f t="shared" si="12"/>
        <v>2023</v>
      </c>
      <c r="V19" s="141"/>
      <c r="W19" s="44"/>
      <c r="X19" s="155">
        <f>IF('حجز المعلومات'!L14+'حجز المعلومات'!M14=0,"",'حجز المعلومات'!L14+'حجز المعلومات'!M14)</f>
        <v>174784</v>
      </c>
      <c r="Y19" s="156"/>
      <c r="Z19" s="156"/>
      <c r="AA19" s="156"/>
      <c r="AB19" s="157"/>
      <c r="AC19" s="104" t="str">
        <f t="shared" si="13"/>
        <v>فيفري</v>
      </c>
      <c r="AD19" s="105"/>
      <c r="AE19" s="106"/>
      <c r="AF19" s="140">
        <f t="shared" si="14"/>
        <v>2024</v>
      </c>
      <c r="AG19" s="141"/>
      <c r="AH19" s="44"/>
      <c r="AI19" s="125">
        <f>IF('حجز المعلومات'!O14+'حجز المعلومات'!P14=0,"",'حجز المعلومات'!O14+'حجز المعلومات'!P14)</f>
        <v>174784</v>
      </c>
      <c r="AJ19" s="126"/>
      <c r="AK19" s="126"/>
      <c r="AL19" s="126"/>
      <c r="AM19" s="126"/>
      <c r="AN19" s="104" t="str">
        <f t="shared" si="15"/>
        <v>فيفري</v>
      </c>
      <c r="AO19" s="105"/>
      <c r="AP19" s="106"/>
      <c r="AQ19" s="140">
        <f t="shared" si="16"/>
        <v>2025</v>
      </c>
      <c r="AR19" s="141"/>
      <c r="AS19" s="44"/>
      <c r="AT19" s="125">
        <f>IF('حجز المعلومات'!R14+'حجز المعلومات'!S14=0,"",'حجز المعلومات'!R14+'حجز المعلومات'!S14)</f>
        <v>203622.7</v>
      </c>
      <c r="AU19" s="126"/>
      <c r="AV19" s="126"/>
      <c r="AW19" s="126"/>
      <c r="AX19" s="126"/>
      <c r="AY19" s="104" t="str">
        <f t="shared" si="17"/>
        <v>فيفري</v>
      </c>
      <c r="AZ19" s="105"/>
      <c r="BA19" s="106"/>
      <c r="BB19" s="140">
        <f t="shared" si="18"/>
        <v>2026</v>
      </c>
      <c r="BC19" s="141"/>
      <c r="BF19" s="26"/>
      <c r="BG19" s="98">
        <f>IF(BK8=1,12,BK8-1)</f>
        <v>2</v>
      </c>
      <c r="BH19" s="98"/>
      <c r="BI19" s="97">
        <f>IF(BG19=1,BM8-1,BM8)</f>
        <v>2022</v>
      </c>
      <c r="BJ19" s="97"/>
      <c r="BK19" s="98">
        <f>IF(BO8=1,12,BO8-1)</f>
        <v>2</v>
      </c>
      <c r="BL19" s="98"/>
      <c r="BM19" s="97">
        <f>IF(BK19=1,BQ8-1,BQ8)</f>
        <v>2023</v>
      </c>
      <c r="BN19" s="97"/>
      <c r="BO19" s="98">
        <f>IF(BS8=1,12,BS8-1)</f>
        <v>2</v>
      </c>
      <c r="BP19" s="98"/>
      <c r="BQ19" s="97">
        <f>IF(BO19=1,BU8-1,BU8)</f>
        <v>2024</v>
      </c>
      <c r="BR19" s="97"/>
      <c r="BS19" s="98">
        <f>IF(BW8=1,12,BW8-1)</f>
        <v>2</v>
      </c>
      <c r="BT19" s="98"/>
      <c r="BU19" s="97">
        <f>IF(BS19=1,BY8-1,BY8)</f>
        <v>2025</v>
      </c>
      <c r="BV19" s="97"/>
      <c r="BW19" s="98">
        <f>BG5</f>
        <v>2</v>
      </c>
      <c r="BX19" s="98"/>
      <c r="BY19" s="97">
        <f>BI5</f>
        <v>2026</v>
      </c>
      <c r="BZ19" s="97"/>
      <c r="CA19" s="52"/>
      <c r="CB19" s="48"/>
      <c r="CC19" s="48"/>
      <c r="CD19" s="48"/>
      <c r="CE19" s="48"/>
      <c r="CF19" s="2"/>
      <c r="CG19" s="2"/>
      <c r="CH19" s="2"/>
    </row>
    <row r="20" spans="2:86" ht="21" customHeight="1" x14ac:dyDescent="0.2">
      <c r="B20" s="149">
        <f>SUM(B8:B19)</f>
        <v>1630848</v>
      </c>
      <c r="C20" s="150"/>
      <c r="D20" s="150"/>
      <c r="E20" s="150"/>
      <c r="F20" s="151"/>
      <c r="G20" s="145" t="s">
        <v>51</v>
      </c>
      <c r="H20" s="145"/>
      <c r="I20" s="145"/>
      <c r="J20" s="145"/>
      <c r="K20" s="146"/>
      <c r="L20" s="44"/>
      <c r="M20" s="149">
        <f>SUM(M8:M19)</f>
        <v>1776648</v>
      </c>
      <c r="N20" s="150"/>
      <c r="O20" s="150"/>
      <c r="P20" s="150"/>
      <c r="Q20" s="151"/>
      <c r="R20" s="145" t="s">
        <v>53</v>
      </c>
      <c r="S20" s="145"/>
      <c r="T20" s="145"/>
      <c r="U20" s="145"/>
      <c r="V20" s="146"/>
      <c r="W20" s="44"/>
      <c r="X20" s="149">
        <f>SUM(X8:X19)</f>
        <v>1937028</v>
      </c>
      <c r="Y20" s="150"/>
      <c r="Z20" s="150"/>
      <c r="AA20" s="150"/>
      <c r="AB20" s="151"/>
      <c r="AC20" s="145" t="s">
        <v>55</v>
      </c>
      <c r="AD20" s="145"/>
      <c r="AE20" s="145"/>
      <c r="AF20" s="145"/>
      <c r="AG20" s="146"/>
      <c r="AH20" s="44"/>
      <c r="AI20" s="171">
        <f>SUM(AI8:AI19)</f>
        <v>2097408</v>
      </c>
      <c r="AJ20" s="172"/>
      <c r="AK20" s="172"/>
      <c r="AL20" s="172"/>
      <c r="AM20" s="173"/>
      <c r="AN20" s="145" t="s">
        <v>57</v>
      </c>
      <c r="AO20" s="145"/>
      <c r="AP20" s="145"/>
      <c r="AQ20" s="145"/>
      <c r="AR20" s="146"/>
      <c r="AS20" s="44"/>
      <c r="AT20" s="171">
        <f>SUM(AT8:AT19)</f>
        <v>2414633.7000000002</v>
      </c>
      <c r="AU20" s="172"/>
      <c r="AV20" s="172"/>
      <c r="AW20" s="172"/>
      <c r="AX20" s="173"/>
      <c r="AY20" s="145" t="s">
        <v>59</v>
      </c>
      <c r="AZ20" s="145"/>
      <c r="BA20" s="145"/>
      <c r="BB20" s="145"/>
      <c r="BC20" s="146"/>
      <c r="BF20" s="26"/>
      <c r="BG20" s="52"/>
      <c r="BH20" s="52"/>
      <c r="BI20" s="52"/>
      <c r="BJ20" s="52"/>
      <c r="BK20" s="52"/>
      <c r="BL20" s="52"/>
      <c r="BM20" s="52"/>
      <c r="BN20" s="51"/>
      <c r="BO20" s="51"/>
      <c r="BP20" s="51"/>
      <c r="BQ20" s="51"/>
      <c r="BR20" s="51"/>
      <c r="BS20" s="51"/>
      <c r="BT20" s="51"/>
      <c r="BU20" s="51"/>
      <c r="BV20" s="51"/>
      <c r="BW20" s="51"/>
      <c r="BX20" s="51"/>
      <c r="BY20" s="51"/>
      <c r="BZ20" s="51"/>
      <c r="CA20" s="52"/>
      <c r="CB20" s="48"/>
      <c r="CC20" s="48"/>
      <c r="CD20" s="48"/>
      <c r="CE20" s="48"/>
      <c r="CF20" s="2"/>
      <c r="CG20" s="2"/>
      <c r="CH20" s="2"/>
    </row>
    <row r="21" spans="2:86" ht="21" customHeight="1" thickBot="1" x14ac:dyDescent="0.25">
      <c r="B21" s="152"/>
      <c r="C21" s="153"/>
      <c r="D21" s="153"/>
      <c r="E21" s="153"/>
      <c r="F21" s="154"/>
      <c r="G21" s="147" t="s">
        <v>52</v>
      </c>
      <c r="H21" s="147"/>
      <c r="I21" s="147"/>
      <c r="J21" s="147"/>
      <c r="K21" s="148"/>
      <c r="L21" s="44"/>
      <c r="M21" s="152"/>
      <c r="N21" s="153"/>
      <c r="O21" s="153"/>
      <c r="P21" s="153"/>
      <c r="Q21" s="154"/>
      <c r="R21" s="147" t="s">
        <v>54</v>
      </c>
      <c r="S21" s="147"/>
      <c r="T21" s="147"/>
      <c r="U21" s="147"/>
      <c r="V21" s="148"/>
      <c r="W21" s="44"/>
      <c r="X21" s="152"/>
      <c r="Y21" s="153"/>
      <c r="Z21" s="153"/>
      <c r="AA21" s="153"/>
      <c r="AB21" s="154"/>
      <c r="AC21" s="147" t="s">
        <v>56</v>
      </c>
      <c r="AD21" s="147"/>
      <c r="AE21" s="147"/>
      <c r="AF21" s="147"/>
      <c r="AG21" s="148"/>
      <c r="AH21" s="44"/>
      <c r="AI21" s="152"/>
      <c r="AJ21" s="153"/>
      <c r="AK21" s="153"/>
      <c r="AL21" s="153"/>
      <c r="AM21" s="154"/>
      <c r="AN21" s="147" t="s">
        <v>58</v>
      </c>
      <c r="AO21" s="147"/>
      <c r="AP21" s="147"/>
      <c r="AQ21" s="147"/>
      <c r="AR21" s="148"/>
      <c r="AS21" s="44"/>
      <c r="AT21" s="152"/>
      <c r="AU21" s="153"/>
      <c r="AV21" s="153"/>
      <c r="AW21" s="153"/>
      <c r="AX21" s="154"/>
      <c r="AY21" s="147" t="s">
        <v>60</v>
      </c>
      <c r="AZ21" s="147"/>
      <c r="BA21" s="147"/>
      <c r="BB21" s="147"/>
      <c r="BC21" s="148"/>
      <c r="BF21" s="26"/>
      <c r="BG21" s="48"/>
      <c r="BH21" s="48"/>
      <c r="BI21" s="48"/>
      <c r="BJ21" s="48"/>
      <c r="BK21" s="48"/>
      <c r="BL21" s="48"/>
      <c r="BM21" s="48"/>
      <c r="BN21" s="49"/>
      <c r="BO21" s="49"/>
      <c r="BP21" s="49"/>
      <c r="BQ21" s="49"/>
      <c r="BR21" s="49"/>
      <c r="BS21" s="49"/>
      <c r="BT21" s="49"/>
      <c r="BU21" s="49"/>
      <c r="BV21" s="49"/>
      <c r="BW21" s="49"/>
      <c r="BX21" s="49"/>
      <c r="BY21" s="49"/>
      <c r="BZ21" s="49"/>
      <c r="CA21" s="48"/>
      <c r="CB21" s="48"/>
      <c r="CC21" s="48"/>
      <c r="CD21" s="48"/>
      <c r="CE21" s="48"/>
      <c r="CF21" s="2"/>
      <c r="CG21" s="2"/>
      <c r="CH21" s="2"/>
    </row>
    <row r="22" spans="2:86" ht="9" customHeight="1" thickBot="1" x14ac:dyDescent="0.25">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F22" s="26"/>
      <c r="BG22" s="26"/>
      <c r="BH22" s="26"/>
      <c r="BI22" s="26"/>
      <c r="BJ22" s="26"/>
      <c r="BK22" s="26"/>
      <c r="BL22" s="26"/>
      <c r="BM22" s="26"/>
      <c r="BN22" s="27"/>
      <c r="BO22" s="27"/>
      <c r="BP22" s="27"/>
      <c r="BQ22" s="27"/>
      <c r="BR22" s="27"/>
      <c r="BS22" s="27"/>
      <c r="BT22" s="27"/>
      <c r="BU22" s="27"/>
      <c r="BV22" s="27"/>
      <c r="BW22" s="27"/>
      <c r="BX22" s="27"/>
      <c r="BY22" s="27"/>
      <c r="BZ22" s="27"/>
      <c r="CA22" s="27"/>
      <c r="CB22" s="27"/>
      <c r="CC22" s="27"/>
      <c r="CD22" s="27"/>
      <c r="CE22" s="27"/>
    </row>
    <row r="23" spans="2:86" ht="21" customHeight="1" thickBot="1" x14ac:dyDescent="0.25">
      <c r="B23" s="145" t="s">
        <v>85</v>
      </c>
      <c r="C23" s="145"/>
      <c r="D23" s="145"/>
      <c r="E23" s="160" t="str">
        <f>'حجز المعلومات'!C13</f>
        <v>ورقلة</v>
      </c>
      <c r="F23" s="160"/>
      <c r="G23" s="160"/>
      <c r="H23" s="160"/>
      <c r="I23" s="160"/>
      <c r="J23" s="160"/>
      <c r="K23" s="160"/>
      <c r="L23" s="160"/>
      <c r="M23" s="45" t="s">
        <v>65</v>
      </c>
      <c r="N23" s="145" t="s">
        <v>66</v>
      </c>
      <c r="O23" s="145"/>
      <c r="P23" s="161">
        <f ca="1">TODAY()</f>
        <v>46065</v>
      </c>
      <c r="Q23" s="161"/>
      <c r="R23" s="161"/>
      <c r="S23" s="161"/>
      <c r="T23" s="161"/>
      <c r="U23" s="162" t="s">
        <v>67</v>
      </c>
      <c r="V23" s="162"/>
      <c r="W23" s="162"/>
      <c r="X23" s="44"/>
      <c r="Y23" s="44"/>
      <c r="Z23" s="44"/>
      <c r="AA23" s="165" t="s">
        <v>62</v>
      </c>
      <c r="AB23" s="165"/>
      <c r="AC23" s="165"/>
      <c r="AD23" s="165"/>
      <c r="AE23" s="165"/>
      <c r="AF23" s="165"/>
      <c r="AG23" s="165"/>
      <c r="AH23" s="165"/>
      <c r="AI23" s="165"/>
      <c r="AJ23" s="165"/>
      <c r="AK23" s="166"/>
      <c r="AL23" s="167">
        <f>B20+M20+X20+AI20+AT20</f>
        <v>9856565.6999999993</v>
      </c>
      <c r="AM23" s="168"/>
      <c r="AN23" s="168"/>
      <c r="AO23" s="168"/>
      <c r="AP23" s="168"/>
      <c r="AQ23" s="168"/>
      <c r="AR23" s="168"/>
      <c r="AS23" s="168"/>
      <c r="AT23" s="168"/>
      <c r="AU23" s="169"/>
      <c r="AV23" s="170" t="s">
        <v>61</v>
      </c>
      <c r="AW23" s="170"/>
      <c r="AX23" s="170"/>
      <c r="AY23" s="170"/>
      <c r="AZ23" s="170"/>
      <c r="BA23" s="170"/>
      <c r="BB23" s="170"/>
      <c r="BC23" s="170"/>
    </row>
    <row r="24" spans="2:86" ht="6" customHeight="1" thickBot="1" x14ac:dyDescent="0.25">
      <c r="B24" s="25"/>
      <c r="C24" s="25"/>
      <c r="D24" s="25"/>
      <c r="E24" s="25"/>
      <c r="F24" s="25"/>
      <c r="G24" s="25"/>
      <c r="H24" s="25"/>
      <c r="I24" s="25"/>
      <c r="J24" s="25"/>
      <c r="K24" s="25"/>
      <c r="L24" s="25"/>
      <c r="M24" s="25"/>
      <c r="N24" s="25"/>
      <c r="O24" s="25"/>
      <c r="P24" s="25"/>
      <c r="Q24" s="25"/>
      <c r="R24" s="25"/>
      <c r="S24" s="25"/>
      <c r="T24" s="25"/>
      <c r="U24" s="25"/>
      <c r="V24" s="25"/>
      <c r="W24" s="25"/>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row>
    <row r="25" spans="2:86" ht="21" customHeight="1" thickBot="1" x14ac:dyDescent="0.25">
      <c r="B25" s="163" t="s">
        <v>68</v>
      </c>
      <c r="C25" s="163"/>
      <c r="D25" s="163"/>
      <c r="E25" s="163"/>
      <c r="F25" s="163"/>
      <c r="G25" s="163"/>
      <c r="H25" s="163"/>
      <c r="I25" s="22"/>
      <c r="J25" s="22"/>
      <c r="K25" s="164" t="s">
        <v>69</v>
      </c>
      <c r="L25" s="164"/>
      <c r="M25" s="164"/>
      <c r="N25" s="164"/>
      <c r="O25" s="164"/>
      <c r="P25" s="164"/>
      <c r="Q25" s="164"/>
      <c r="R25" s="164"/>
      <c r="S25" s="164"/>
      <c r="T25" s="164"/>
      <c r="U25" s="164"/>
      <c r="V25" s="164"/>
      <c r="W25" s="164"/>
      <c r="X25" s="44"/>
      <c r="Y25" s="44"/>
      <c r="Z25" s="44"/>
      <c r="AA25" s="165" t="s">
        <v>64</v>
      </c>
      <c r="AB25" s="165"/>
      <c r="AC25" s="165"/>
      <c r="AD25" s="165"/>
      <c r="AE25" s="165"/>
      <c r="AF25" s="165"/>
      <c r="AG25" s="165"/>
      <c r="AH25" s="165"/>
      <c r="AI25" s="165"/>
      <c r="AJ25" s="165"/>
      <c r="AK25" s="166"/>
      <c r="AL25" s="167">
        <f>AL23/'حجز المعلومات'!B10</f>
        <v>164276.095</v>
      </c>
      <c r="AM25" s="168"/>
      <c r="AN25" s="168"/>
      <c r="AO25" s="168"/>
      <c r="AP25" s="168"/>
      <c r="AQ25" s="168"/>
      <c r="AR25" s="168"/>
      <c r="AS25" s="168"/>
      <c r="AT25" s="168"/>
      <c r="AU25" s="169"/>
      <c r="AV25" s="170" t="s">
        <v>63</v>
      </c>
      <c r="AW25" s="170"/>
      <c r="AX25" s="170"/>
      <c r="AY25" s="170"/>
      <c r="AZ25" s="170"/>
      <c r="BA25" s="170"/>
      <c r="BB25" s="170"/>
      <c r="BC25" s="170"/>
    </row>
    <row r="26" spans="2:86" ht="3" customHeight="1" x14ac:dyDescent="0.2">
      <c r="B26" s="43"/>
      <c r="C26" s="43"/>
      <c r="D26" s="43"/>
      <c r="E26" s="43"/>
      <c r="F26" s="43"/>
      <c r="G26" s="43"/>
      <c r="H26" s="43"/>
      <c r="I26" s="43"/>
      <c r="J26" s="43"/>
      <c r="K26" s="43"/>
      <c r="L26" s="43"/>
      <c r="M26" s="43"/>
      <c r="N26" s="43"/>
      <c r="O26" s="45"/>
      <c r="P26" s="45"/>
      <c r="Q26" s="45"/>
      <c r="R26" s="45"/>
      <c r="S26" s="45"/>
      <c r="T26" s="45"/>
      <c r="U26" s="45"/>
      <c r="V26" s="45"/>
      <c r="W26" s="45"/>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row>
    <row r="27" spans="2:86" ht="21" customHeight="1" x14ac:dyDescent="0.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row>
    <row r="28" spans="2:86" ht="3" customHeight="1" x14ac:dyDescent="0.2">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2:86" ht="21" customHeight="1" x14ac:dyDescent="0.2">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2:86" ht="21" customHeight="1" x14ac:dyDescent="0.2">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2:86" ht="21" customHeight="1" x14ac:dyDescent="0.2">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2:86" ht="21" customHeight="1" x14ac:dyDescent="0.2">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sheetData>
  <mergeCells count="353">
    <mergeCell ref="B1:BC1"/>
    <mergeCell ref="B2:BC2"/>
    <mergeCell ref="B23:D23"/>
    <mergeCell ref="E23:L23"/>
    <mergeCell ref="N23:O23"/>
    <mergeCell ref="P23:T23"/>
    <mergeCell ref="U23:W23"/>
    <mergeCell ref="B25:H25"/>
    <mergeCell ref="K25:W25"/>
    <mergeCell ref="AA25:AK25"/>
    <mergeCell ref="AL25:AU25"/>
    <mergeCell ref="AV25:BC25"/>
    <mergeCell ref="AV23:BC23"/>
    <mergeCell ref="AL23:AU23"/>
    <mergeCell ref="AA23:AK23"/>
    <mergeCell ref="AT18:AX18"/>
    <mergeCell ref="AT19:AX19"/>
    <mergeCell ref="AT20:AX21"/>
    <mergeCell ref="AY20:BC20"/>
    <mergeCell ref="AY21:BC21"/>
    <mergeCell ref="AI20:AM21"/>
    <mergeCell ref="AN20:AR20"/>
    <mergeCell ref="AN21:AR21"/>
    <mergeCell ref="AI18:AM18"/>
    <mergeCell ref="AI19:AM19"/>
    <mergeCell ref="AC19:AE19"/>
    <mergeCell ref="AF19:AG19"/>
    <mergeCell ref="BB18:BC18"/>
    <mergeCell ref="BB19:BC19"/>
    <mergeCell ref="X18:AB18"/>
    <mergeCell ref="X19:AB19"/>
    <mergeCell ref="X20:AB21"/>
    <mergeCell ref="AC20:AG20"/>
    <mergeCell ref="AC21:AG21"/>
    <mergeCell ref="AN18:AP18"/>
    <mergeCell ref="AQ18:AR18"/>
    <mergeCell ref="AN19:AP19"/>
    <mergeCell ref="AQ19:AR19"/>
    <mergeCell ref="AI17:AM17"/>
    <mergeCell ref="AI14:AM14"/>
    <mergeCell ref="AI15:AM15"/>
    <mergeCell ref="AI16:AM16"/>
    <mergeCell ref="AI11:AM11"/>
    <mergeCell ref="AI12:AM12"/>
    <mergeCell ref="AI13:AM13"/>
    <mergeCell ref="AI10:AM10"/>
    <mergeCell ref="BB8:BC8"/>
    <mergeCell ref="AT15:AX15"/>
    <mergeCell ref="AT16:AX16"/>
    <mergeCell ref="AT17:AX17"/>
    <mergeCell ref="AT12:AX12"/>
    <mergeCell ref="AT13:AX13"/>
    <mergeCell ref="AT14:AX14"/>
    <mergeCell ref="BB13:BC13"/>
    <mergeCell ref="BB14:BC14"/>
    <mergeCell ref="BB15:BC15"/>
    <mergeCell ref="BB16:BC16"/>
    <mergeCell ref="BB17:BC17"/>
    <mergeCell ref="AN16:AP16"/>
    <mergeCell ref="AQ16:AR16"/>
    <mergeCell ref="AY14:BA14"/>
    <mergeCell ref="AY15:BA15"/>
    <mergeCell ref="X17:AB17"/>
    <mergeCell ref="X12:AB12"/>
    <mergeCell ref="X13:AB13"/>
    <mergeCell ref="X14:AB14"/>
    <mergeCell ref="AC18:AE18"/>
    <mergeCell ref="AF18:AG18"/>
    <mergeCell ref="R20:V20"/>
    <mergeCell ref="AC14:AE14"/>
    <mergeCell ref="AF14:AG14"/>
    <mergeCell ref="AC15:AE15"/>
    <mergeCell ref="AF15:AG15"/>
    <mergeCell ref="AC16:AE16"/>
    <mergeCell ref="AF16:AG16"/>
    <mergeCell ref="AC17:AE17"/>
    <mergeCell ref="AF17:AG17"/>
    <mergeCell ref="R21:V21"/>
    <mergeCell ref="X8:AB8"/>
    <mergeCell ref="X9:AB9"/>
    <mergeCell ref="X10:AB10"/>
    <mergeCell ref="X11:AB11"/>
    <mergeCell ref="M9:Q9"/>
    <mergeCell ref="M10:Q10"/>
    <mergeCell ref="M11:Q11"/>
    <mergeCell ref="M8:Q8"/>
    <mergeCell ref="R12:T12"/>
    <mergeCell ref="U12:V12"/>
    <mergeCell ref="R13:T13"/>
    <mergeCell ref="U16:V16"/>
    <mergeCell ref="U17:V17"/>
    <mergeCell ref="R18:T18"/>
    <mergeCell ref="U18:V18"/>
    <mergeCell ref="R19:T19"/>
    <mergeCell ref="U19:V19"/>
    <mergeCell ref="R14:T14"/>
    <mergeCell ref="R15:T15"/>
    <mergeCell ref="R16:T16"/>
    <mergeCell ref="R17:T17"/>
    <mergeCell ref="X15:AB15"/>
    <mergeCell ref="X16:AB16"/>
    <mergeCell ref="G20:K20"/>
    <mergeCell ref="G21:K21"/>
    <mergeCell ref="B20:F21"/>
    <mergeCell ref="B9:F9"/>
    <mergeCell ref="B10:F10"/>
    <mergeCell ref="M17:Q17"/>
    <mergeCell ref="M18:Q18"/>
    <mergeCell ref="M19:Q19"/>
    <mergeCell ref="M13:Q13"/>
    <mergeCell ref="M14:Q14"/>
    <mergeCell ref="M12:Q12"/>
    <mergeCell ref="M16:Q16"/>
    <mergeCell ref="M20:Q21"/>
    <mergeCell ref="B17:F17"/>
    <mergeCell ref="B18:F18"/>
    <mergeCell ref="M15:Q15"/>
    <mergeCell ref="B19:F19"/>
    <mergeCell ref="B14:F14"/>
    <mergeCell ref="B15:F15"/>
    <mergeCell ref="B16:F16"/>
    <mergeCell ref="G14:I14"/>
    <mergeCell ref="J14:K14"/>
    <mergeCell ref="G15:I15"/>
    <mergeCell ref="J15:K15"/>
    <mergeCell ref="G17:I17"/>
    <mergeCell ref="J17:K17"/>
    <mergeCell ref="G18:I18"/>
    <mergeCell ref="J18:K18"/>
    <mergeCell ref="G19:I19"/>
    <mergeCell ref="J19:K19"/>
    <mergeCell ref="B11:F11"/>
    <mergeCell ref="B12:F12"/>
    <mergeCell ref="B13:F13"/>
    <mergeCell ref="G12:I12"/>
    <mergeCell ref="J12:K12"/>
    <mergeCell ref="G13:I13"/>
    <mergeCell ref="J13:K13"/>
    <mergeCell ref="G8:I8"/>
    <mergeCell ref="G9:I9"/>
    <mergeCell ref="G10:I10"/>
    <mergeCell ref="G11:I11"/>
    <mergeCell ref="G16:I16"/>
    <mergeCell ref="J16:K16"/>
    <mergeCell ref="AC8:AE8"/>
    <mergeCell ref="AF8:AG8"/>
    <mergeCell ref="AI4:AM5"/>
    <mergeCell ref="U14:V14"/>
    <mergeCell ref="U15:V15"/>
    <mergeCell ref="AN4:AR5"/>
    <mergeCell ref="AI6:AM7"/>
    <mergeCell ref="AN6:AR7"/>
    <mergeCell ref="AT4:AX5"/>
    <mergeCell ref="AY4:BC5"/>
    <mergeCell ref="AT6:AX7"/>
    <mergeCell ref="AY6:BC7"/>
    <mergeCell ref="M6:Q7"/>
    <mergeCell ref="R6:V7"/>
    <mergeCell ref="X4:AB5"/>
    <mergeCell ref="AC4:AG5"/>
    <mergeCell ref="X6:AB7"/>
    <mergeCell ref="AC6:AG7"/>
    <mergeCell ref="B8:F8"/>
    <mergeCell ref="B4:F5"/>
    <mergeCell ref="B6:F7"/>
    <mergeCell ref="G4:K5"/>
    <mergeCell ref="G6:K7"/>
    <mergeCell ref="AI8:AM8"/>
    <mergeCell ref="AC13:AE13"/>
    <mergeCell ref="AF13:AG13"/>
    <mergeCell ref="BG5:BH6"/>
    <mergeCell ref="J8:K8"/>
    <mergeCell ref="AC10:AE10"/>
    <mergeCell ref="AF10:AG10"/>
    <mergeCell ref="AC11:AE11"/>
    <mergeCell ref="AF11:AG11"/>
    <mergeCell ref="AC12:AE12"/>
    <mergeCell ref="AF12:AG12"/>
    <mergeCell ref="AI9:AM9"/>
    <mergeCell ref="AT10:AX10"/>
    <mergeCell ref="AT11:AX11"/>
    <mergeCell ref="AY8:BA8"/>
    <mergeCell ref="AY13:BA13"/>
    <mergeCell ref="AT8:AX8"/>
    <mergeCell ref="U13:V13"/>
    <mergeCell ref="BG2:BL4"/>
    <mergeCell ref="BI5:BL6"/>
    <mergeCell ref="J9:K9"/>
    <mergeCell ref="J10:K10"/>
    <mergeCell ref="J11:K11"/>
    <mergeCell ref="R8:T8"/>
    <mergeCell ref="U8:V8"/>
    <mergeCell ref="R9:T9"/>
    <mergeCell ref="U9:V9"/>
    <mergeCell ref="R10:T10"/>
    <mergeCell ref="U10:V10"/>
    <mergeCell ref="R11:T11"/>
    <mergeCell ref="U11:V11"/>
    <mergeCell ref="AN8:AP8"/>
    <mergeCell ref="AQ8:AR8"/>
    <mergeCell ref="AN9:AP9"/>
    <mergeCell ref="AQ9:AR9"/>
    <mergeCell ref="AN10:AP10"/>
    <mergeCell ref="AQ10:AR10"/>
    <mergeCell ref="M4:Q5"/>
    <mergeCell ref="R4:V5"/>
    <mergeCell ref="AT9:AX9"/>
    <mergeCell ref="AY9:BA9"/>
    <mergeCell ref="AC9:AE9"/>
    <mergeCell ref="AF9:AG9"/>
    <mergeCell ref="AY16:BA16"/>
    <mergeCell ref="AY17:BA17"/>
    <mergeCell ref="AY18:BA18"/>
    <mergeCell ref="AY19:BA19"/>
    <mergeCell ref="AN11:AP11"/>
    <mergeCell ref="AQ11:AR11"/>
    <mergeCell ref="AN12:AP12"/>
    <mergeCell ref="AQ12:AR12"/>
    <mergeCell ref="AN13:AP13"/>
    <mergeCell ref="AQ13:AR13"/>
    <mergeCell ref="AN14:AP14"/>
    <mergeCell ref="AQ14:AR14"/>
    <mergeCell ref="AN15:AP15"/>
    <mergeCell ref="AQ15:AR15"/>
    <mergeCell ref="AN17:AP17"/>
    <mergeCell ref="AQ17:AR17"/>
    <mergeCell ref="BB9:BC9"/>
    <mergeCell ref="AY10:BA10"/>
    <mergeCell ref="BB10:BC10"/>
    <mergeCell ref="AY11:BA11"/>
    <mergeCell ref="BB11:BC11"/>
    <mergeCell ref="AY12:BA12"/>
    <mergeCell ref="BB12:BC12"/>
    <mergeCell ref="BK15:BL15"/>
    <mergeCell ref="BI8:BJ8"/>
    <mergeCell ref="BI9:BJ9"/>
    <mergeCell ref="BI10:BJ10"/>
    <mergeCell ref="BI11:BJ11"/>
    <mergeCell ref="BI12:BJ12"/>
    <mergeCell ref="BI13:BJ13"/>
    <mergeCell ref="BI14:BJ14"/>
    <mergeCell ref="BI15:BJ15"/>
    <mergeCell ref="BO19:BP19"/>
    <mergeCell ref="BG8:BH8"/>
    <mergeCell ref="BG9:BH9"/>
    <mergeCell ref="BG10:BH10"/>
    <mergeCell ref="BG11:BH11"/>
    <mergeCell ref="BG12:BH12"/>
    <mergeCell ref="BG13:BH13"/>
    <mergeCell ref="BG14:BH14"/>
    <mergeCell ref="BG15:BH15"/>
    <mergeCell ref="BG16:BH16"/>
    <mergeCell ref="BG17:BH17"/>
    <mergeCell ref="BG18:BH18"/>
    <mergeCell ref="BG19:BH19"/>
    <mergeCell ref="BK8:BL8"/>
    <mergeCell ref="BK9:BL9"/>
    <mergeCell ref="BK10:BL10"/>
    <mergeCell ref="BK11:BL11"/>
    <mergeCell ref="BK12:BL12"/>
    <mergeCell ref="BK13:BL13"/>
    <mergeCell ref="BK14:BL14"/>
    <mergeCell ref="BO8:BP8"/>
    <mergeCell ref="BO9:BP9"/>
    <mergeCell ref="BO10:BP10"/>
    <mergeCell ref="BO11:BP11"/>
    <mergeCell ref="BO12:BP12"/>
    <mergeCell ref="BO13:BP13"/>
    <mergeCell ref="BO14:BP14"/>
    <mergeCell ref="BO15:BP15"/>
    <mergeCell ref="BO16:BP16"/>
    <mergeCell ref="BS17:BT17"/>
    <mergeCell ref="BS18:BT18"/>
    <mergeCell ref="BQ17:BR17"/>
    <mergeCell ref="BQ18:BR18"/>
    <mergeCell ref="BO17:BP17"/>
    <mergeCell ref="BO18:BP18"/>
    <mergeCell ref="BW17:BX17"/>
    <mergeCell ref="BW18:BX18"/>
    <mergeCell ref="BW19:BX19"/>
    <mergeCell ref="BS8:BT8"/>
    <mergeCell ref="BS9:BT9"/>
    <mergeCell ref="BS10:BT10"/>
    <mergeCell ref="BS11:BT11"/>
    <mergeCell ref="BS12:BT12"/>
    <mergeCell ref="BS13:BT13"/>
    <mergeCell ref="BS14:BT14"/>
    <mergeCell ref="BS15:BT15"/>
    <mergeCell ref="BS16:BT16"/>
    <mergeCell ref="BW8:BX8"/>
    <mergeCell ref="BW9:BX9"/>
    <mergeCell ref="BW10:BX10"/>
    <mergeCell ref="BW11:BX11"/>
    <mergeCell ref="BW12:BX12"/>
    <mergeCell ref="BW13:BX13"/>
    <mergeCell ref="BW14:BX14"/>
    <mergeCell ref="BW15:BX15"/>
    <mergeCell ref="BW16:BX16"/>
    <mergeCell ref="BI18:BJ18"/>
    <mergeCell ref="BI19:BJ19"/>
    <mergeCell ref="BM8:BN8"/>
    <mergeCell ref="BM9:BN9"/>
    <mergeCell ref="BM10:BN10"/>
    <mergeCell ref="BM11:BN11"/>
    <mergeCell ref="BM12:BN12"/>
    <mergeCell ref="BM13:BN13"/>
    <mergeCell ref="BM14:BN14"/>
    <mergeCell ref="BM15:BN15"/>
    <mergeCell ref="BM16:BN16"/>
    <mergeCell ref="BM17:BN17"/>
    <mergeCell ref="BM18:BN18"/>
    <mergeCell ref="BM19:BN19"/>
    <mergeCell ref="BK16:BL16"/>
    <mergeCell ref="BK17:BL17"/>
    <mergeCell ref="BK18:BL18"/>
    <mergeCell ref="BK19:BL19"/>
    <mergeCell ref="BI16:BJ16"/>
    <mergeCell ref="BI17:BJ17"/>
    <mergeCell ref="BQ19:BR19"/>
    <mergeCell ref="BU8:BV8"/>
    <mergeCell ref="BU9:BV9"/>
    <mergeCell ref="BU10:BV10"/>
    <mergeCell ref="BU11:BV11"/>
    <mergeCell ref="BU12:BV12"/>
    <mergeCell ref="BU13:BV13"/>
    <mergeCell ref="BU14:BV14"/>
    <mergeCell ref="BU15:BV15"/>
    <mergeCell ref="BU16:BV16"/>
    <mergeCell ref="BU17:BV17"/>
    <mergeCell ref="BU18:BV18"/>
    <mergeCell ref="BU19:BV19"/>
    <mergeCell ref="BQ8:BR8"/>
    <mergeCell ref="BQ9:BR9"/>
    <mergeCell ref="BQ10:BR10"/>
    <mergeCell ref="BQ11:BR11"/>
    <mergeCell ref="BQ12:BR12"/>
    <mergeCell ref="BQ13:BR13"/>
    <mergeCell ref="BQ14:BR14"/>
    <mergeCell ref="BQ15:BR15"/>
    <mergeCell ref="BQ16:BR16"/>
    <mergeCell ref="BS19:BT19"/>
    <mergeCell ref="BY17:BZ17"/>
    <mergeCell ref="BY18:BZ18"/>
    <mergeCell ref="BY19:BZ19"/>
    <mergeCell ref="BY8:BZ8"/>
    <mergeCell ref="BY9:BZ9"/>
    <mergeCell ref="BY10:BZ10"/>
    <mergeCell ref="BY11:BZ11"/>
    <mergeCell ref="BY12:BZ12"/>
    <mergeCell ref="BY13:BZ13"/>
    <mergeCell ref="BY14:BZ14"/>
    <mergeCell ref="BY15:BZ15"/>
    <mergeCell ref="BY16:BZ16"/>
  </mergeCells>
  <conditionalFormatting sqref="B8:F19 M8:Q19 X8:AB19 AI8:AM19 AT8:AX19">
    <cfRule type="cellIs" dxfId="1" priority="1" operator="equal">
      <formula>""</formula>
    </cfRule>
    <cfRule type="cellIs" dxfId="0" priority="2" operator="equal">
      <formula>""""""</formula>
    </cfRule>
  </conditionalFormatting>
  <pageMargins left="0.39370078740157483" right="0.39370078740157483" top="0.39370078740157483" bottom="0.39370078740157483" header="0" footer="0"/>
  <pageSetup paperSize="9" scale="90" orientation="landscape" horizontalDpi="180" verticalDpi="180" r:id="rId1"/>
  <ignoredErrors>
    <ignoredError sqref="BI8:BZ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44"/>
  <sheetViews>
    <sheetView rightToLeft="1" view="pageBreakPreview" topLeftCell="A17" zoomScaleSheetLayoutView="100" workbookViewId="0">
      <selection activeCell="X22" sqref="X22:AC24"/>
    </sheetView>
  </sheetViews>
  <sheetFormatPr defaultColWidth="9.625" defaultRowHeight="15" x14ac:dyDescent="0.2"/>
  <cols>
    <col min="1" max="1" width="3.375" style="53" customWidth="1"/>
    <col min="2" max="2" width="0.375" style="53" customWidth="1"/>
    <col min="3" max="3" width="8" style="53" customWidth="1"/>
    <col min="4" max="4" width="6.75" style="53" customWidth="1"/>
    <col min="5" max="5" width="2" style="53" customWidth="1"/>
    <col min="6" max="6" width="3.375" style="53" customWidth="1"/>
    <col min="7" max="7" width="0.375" style="53" customWidth="1"/>
    <col min="8" max="8" width="1.375" style="53" customWidth="1"/>
    <col min="9" max="9" width="0.375" style="53" customWidth="1"/>
    <col min="10" max="10" width="2.625" style="53" customWidth="1"/>
    <col min="11" max="13" width="3.375" style="53" customWidth="1"/>
    <col min="14" max="14" width="0.375" style="53" customWidth="1"/>
    <col min="15" max="15" width="1.75" style="53" customWidth="1"/>
    <col min="16" max="16" width="0.375" style="53" customWidth="1"/>
    <col min="17" max="18" width="3.375" style="53" customWidth="1"/>
    <col min="19" max="19" width="4.75" style="53" customWidth="1"/>
    <col min="20" max="20" width="3.375" style="53" customWidth="1"/>
    <col min="21" max="21" width="0.375" style="53" customWidth="1"/>
    <col min="22" max="22" width="4.375" style="53" customWidth="1"/>
    <col min="23" max="23" width="0.375" style="53" customWidth="1"/>
    <col min="24" max="27" width="3.375" style="53" customWidth="1"/>
    <col min="28" max="28" width="0.375" style="53" customWidth="1"/>
    <col min="29" max="29" width="5.375" style="53" customWidth="1"/>
    <col min="30" max="30" width="0.375" style="53" customWidth="1"/>
    <col min="31" max="32" width="9.625" style="53"/>
    <col min="33" max="33" width="9.25" style="53" customWidth="1"/>
    <col min="34" max="256" width="9.625" style="53"/>
    <col min="257" max="257" width="3.375" style="53" customWidth="1"/>
    <col min="258" max="258" width="0.375" style="53" customWidth="1"/>
    <col min="259" max="259" width="4" style="53" customWidth="1"/>
    <col min="260" max="260" width="4.625" style="53" customWidth="1"/>
    <col min="261" max="262" width="3.375" style="53" customWidth="1"/>
    <col min="263" max="263" width="0.375" style="53" customWidth="1"/>
    <col min="264" max="264" width="1.375" style="53" customWidth="1"/>
    <col min="265" max="265" width="0.375" style="53" customWidth="1"/>
    <col min="266" max="266" width="2.625" style="53" customWidth="1"/>
    <col min="267" max="269" width="3.375" style="53" customWidth="1"/>
    <col min="270" max="270" width="0.375" style="53" customWidth="1"/>
    <col min="271" max="271" width="4.375" style="53" customWidth="1"/>
    <col min="272" max="272" width="0.375" style="53" customWidth="1"/>
    <col min="273" max="276" width="3.375" style="53" customWidth="1"/>
    <col min="277" max="277" width="0.375" style="53" customWidth="1"/>
    <col min="278" max="278" width="4.375" style="53" customWidth="1"/>
    <col min="279" max="279" width="0.375" style="53" customWidth="1"/>
    <col min="280" max="283" width="3.375" style="53" customWidth="1"/>
    <col min="284" max="284" width="0.375" style="53" customWidth="1"/>
    <col min="285" max="285" width="5.375" style="53" customWidth="1"/>
    <col min="286" max="286" width="0.375" style="53" customWidth="1"/>
    <col min="287" max="288" width="9.625" style="53"/>
    <col min="289" max="289" width="9.25" style="53" customWidth="1"/>
    <col min="290" max="512" width="9.625" style="53"/>
    <col min="513" max="513" width="3.375" style="53" customWidth="1"/>
    <col min="514" max="514" width="0.375" style="53" customWidth="1"/>
    <col min="515" max="515" width="4" style="53" customWidth="1"/>
    <col min="516" max="516" width="4.625" style="53" customWidth="1"/>
    <col min="517" max="518" width="3.375" style="53" customWidth="1"/>
    <col min="519" max="519" width="0.375" style="53" customWidth="1"/>
    <col min="520" max="520" width="1.375" style="53" customWidth="1"/>
    <col min="521" max="521" width="0.375" style="53" customWidth="1"/>
    <col min="522" max="522" width="2.625" style="53" customWidth="1"/>
    <col min="523" max="525" width="3.375" style="53" customWidth="1"/>
    <col min="526" max="526" width="0.375" style="53" customWidth="1"/>
    <col min="527" max="527" width="4.375" style="53" customWidth="1"/>
    <col min="528" max="528" width="0.375" style="53" customWidth="1"/>
    <col min="529" max="532" width="3.375" style="53" customWidth="1"/>
    <col min="533" max="533" width="0.375" style="53" customWidth="1"/>
    <col min="534" max="534" width="4.375" style="53" customWidth="1"/>
    <col min="535" max="535" width="0.375" style="53" customWidth="1"/>
    <col min="536" max="539" width="3.375" style="53" customWidth="1"/>
    <col min="540" max="540" width="0.375" style="53" customWidth="1"/>
    <col min="541" max="541" width="5.375" style="53" customWidth="1"/>
    <col min="542" max="542" width="0.375" style="53" customWidth="1"/>
    <col min="543" max="544" width="9.625" style="53"/>
    <col min="545" max="545" width="9.25" style="53" customWidth="1"/>
    <col min="546" max="768" width="9.625" style="53"/>
    <col min="769" max="769" width="3.375" style="53" customWidth="1"/>
    <col min="770" max="770" width="0.375" style="53" customWidth="1"/>
    <col min="771" max="771" width="4" style="53" customWidth="1"/>
    <col min="772" max="772" width="4.625" style="53" customWidth="1"/>
    <col min="773" max="774" width="3.375" style="53" customWidth="1"/>
    <col min="775" max="775" width="0.375" style="53" customWidth="1"/>
    <col min="776" max="776" width="1.375" style="53" customWidth="1"/>
    <col min="777" max="777" width="0.375" style="53" customWidth="1"/>
    <col min="778" max="778" width="2.625" style="53" customWidth="1"/>
    <col min="779" max="781" width="3.375" style="53" customWidth="1"/>
    <col min="782" max="782" width="0.375" style="53" customWidth="1"/>
    <col min="783" max="783" width="4.375" style="53" customWidth="1"/>
    <col min="784" max="784" width="0.375" style="53" customWidth="1"/>
    <col min="785" max="788" width="3.375" style="53" customWidth="1"/>
    <col min="789" max="789" width="0.375" style="53" customWidth="1"/>
    <col min="790" max="790" width="4.375" style="53" customWidth="1"/>
    <col min="791" max="791" width="0.375" style="53" customWidth="1"/>
    <col min="792" max="795" width="3.375" style="53" customWidth="1"/>
    <col min="796" max="796" width="0.375" style="53" customWidth="1"/>
    <col min="797" max="797" width="5.375" style="53" customWidth="1"/>
    <col min="798" max="798" width="0.375" style="53" customWidth="1"/>
    <col min="799" max="800" width="9.625" style="53"/>
    <col min="801" max="801" width="9.25" style="53" customWidth="1"/>
    <col min="802" max="1024" width="9.625" style="53"/>
    <col min="1025" max="1025" width="3.375" style="53" customWidth="1"/>
    <col min="1026" max="1026" width="0.375" style="53" customWidth="1"/>
    <col min="1027" max="1027" width="4" style="53" customWidth="1"/>
    <col min="1028" max="1028" width="4.625" style="53" customWidth="1"/>
    <col min="1029" max="1030" width="3.375" style="53" customWidth="1"/>
    <col min="1031" max="1031" width="0.375" style="53" customWidth="1"/>
    <col min="1032" max="1032" width="1.375" style="53" customWidth="1"/>
    <col min="1033" max="1033" width="0.375" style="53" customWidth="1"/>
    <col min="1034" max="1034" width="2.625" style="53" customWidth="1"/>
    <col min="1035" max="1037" width="3.375" style="53" customWidth="1"/>
    <col min="1038" max="1038" width="0.375" style="53" customWidth="1"/>
    <col min="1039" max="1039" width="4.375" style="53" customWidth="1"/>
    <col min="1040" max="1040" width="0.375" style="53" customWidth="1"/>
    <col min="1041" max="1044" width="3.375" style="53" customWidth="1"/>
    <col min="1045" max="1045" width="0.375" style="53" customWidth="1"/>
    <col min="1046" max="1046" width="4.375" style="53" customWidth="1"/>
    <col min="1047" max="1047" width="0.375" style="53" customWidth="1"/>
    <col min="1048" max="1051" width="3.375" style="53" customWidth="1"/>
    <col min="1052" max="1052" width="0.375" style="53" customWidth="1"/>
    <col min="1053" max="1053" width="5.375" style="53" customWidth="1"/>
    <col min="1054" max="1054" width="0.375" style="53" customWidth="1"/>
    <col min="1055" max="1056" width="9.625" style="53"/>
    <col min="1057" max="1057" width="9.25" style="53" customWidth="1"/>
    <col min="1058" max="1280" width="9.625" style="53"/>
    <col min="1281" max="1281" width="3.375" style="53" customWidth="1"/>
    <col min="1282" max="1282" width="0.375" style="53" customWidth="1"/>
    <col min="1283" max="1283" width="4" style="53" customWidth="1"/>
    <col min="1284" max="1284" width="4.625" style="53" customWidth="1"/>
    <col min="1285" max="1286" width="3.375" style="53" customWidth="1"/>
    <col min="1287" max="1287" width="0.375" style="53" customWidth="1"/>
    <col min="1288" max="1288" width="1.375" style="53" customWidth="1"/>
    <col min="1289" max="1289" width="0.375" style="53" customWidth="1"/>
    <col min="1290" max="1290" width="2.625" style="53" customWidth="1"/>
    <col min="1291" max="1293" width="3.375" style="53" customWidth="1"/>
    <col min="1294" max="1294" width="0.375" style="53" customWidth="1"/>
    <col min="1295" max="1295" width="4.375" style="53" customWidth="1"/>
    <col min="1296" max="1296" width="0.375" style="53" customWidth="1"/>
    <col min="1297" max="1300" width="3.375" style="53" customWidth="1"/>
    <col min="1301" max="1301" width="0.375" style="53" customWidth="1"/>
    <col min="1302" max="1302" width="4.375" style="53" customWidth="1"/>
    <col min="1303" max="1303" width="0.375" style="53" customWidth="1"/>
    <col min="1304" max="1307" width="3.375" style="53" customWidth="1"/>
    <col min="1308" max="1308" width="0.375" style="53" customWidth="1"/>
    <col min="1309" max="1309" width="5.375" style="53" customWidth="1"/>
    <col min="1310" max="1310" width="0.375" style="53" customWidth="1"/>
    <col min="1311" max="1312" width="9.625" style="53"/>
    <col min="1313" max="1313" width="9.25" style="53" customWidth="1"/>
    <col min="1314" max="1536" width="9.625" style="53"/>
    <col min="1537" max="1537" width="3.375" style="53" customWidth="1"/>
    <col min="1538" max="1538" width="0.375" style="53" customWidth="1"/>
    <col min="1539" max="1539" width="4" style="53" customWidth="1"/>
    <col min="1540" max="1540" width="4.625" style="53" customWidth="1"/>
    <col min="1541" max="1542" width="3.375" style="53" customWidth="1"/>
    <col min="1543" max="1543" width="0.375" style="53" customWidth="1"/>
    <col min="1544" max="1544" width="1.375" style="53" customWidth="1"/>
    <col min="1545" max="1545" width="0.375" style="53" customWidth="1"/>
    <col min="1546" max="1546" width="2.625" style="53" customWidth="1"/>
    <col min="1547" max="1549" width="3.375" style="53" customWidth="1"/>
    <col min="1550" max="1550" width="0.375" style="53" customWidth="1"/>
    <col min="1551" max="1551" width="4.375" style="53" customWidth="1"/>
    <col min="1552" max="1552" width="0.375" style="53" customWidth="1"/>
    <col min="1553" max="1556" width="3.375" style="53" customWidth="1"/>
    <col min="1557" max="1557" width="0.375" style="53" customWidth="1"/>
    <col min="1558" max="1558" width="4.375" style="53" customWidth="1"/>
    <col min="1559" max="1559" width="0.375" style="53" customWidth="1"/>
    <col min="1560" max="1563" width="3.375" style="53" customWidth="1"/>
    <col min="1564" max="1564" width="0.375" style="53" customWidth="1"/>
    <col min="1565" max="1565" width="5.375" style="53" customWidth="1"/>
    <col min="1566" max="1566" width="0.375" style="53" customWidth="1"/>
    <col min="1567" max="1568" width="9.625" style="53"/>
    <col min="1569" max="1569" width="9.25" style="53" customWidth="1"/>
    <col min="1570" max="1792" width="9.625" style="53"/>
    <col min="1793" max="1793" width="3.375" style="53" customWidth="1"/>
    <col min="1794" max="1794" width="0.375" style="53" customWidth="1"/>
    <col min="1795" max="1795" width="4" style="53" customWidth="1"/>
    <col min="1796" max="1796" width="4.625" style="53" customWidth="1"/>
    <col min="1797" max="1798" width="3.375" style="53" customWidth="1"/>
    <col min="1799" max="1799" width="0.375" style="53" customWidth="1"/>
    <col min="1800" max="1800" width="1.375" style="53" customWidth="1"/>
    <col min="1801" max="1801" width="0.375" style="53" customWidth="1"/>
    <col min="1802" max="1802" width="2.625" style="53" customWidth="1"/>
    <col min="1803" max="1805" width="3.375" style="53" customWidth="1"/>
    <col min="1806" max="1806" width="0.375" style="53" customWidth="1"/>
    <col min="1807" max="1807" width="4.375" style="53" customWidth="1"/>
    <col min="1808" max="1808" width="0.375" style="53" customWidth="1"/>
    <col min="1809" max="1812" width="3.375" style="53" customWidth="1"/>
    <col min="1813" max="1813" width="0.375" style="53" customWidth="1"/>
    <col min="1814" max="1814" width="4.375" style="53" customWidth="1"/>
    <col min="1815" max="1815" width="0.375" style="53" customWidth="1"/>
    <col min="1816" max="1819" width="3.375" style="53" customWidth="1"/>
    <col min="1820" max="1820" width="0.375" style="53" customWidth="1"/>
    <col min="1821" max="1821" width="5.375" style="53" customWidth="1"/>
    <col min="1822" max="1822" width="0.375" style="53" customWidth="1"/>
    <col min="1823" max="1824" width="9.625" style="53"/>
    <col min="1825" max="1825" width="9.25" style="53" customWidth="1"/>
    <col min="1826" max="2048" width="9.625" style="53"/>
    <col min="2049" max="2049" width="3.375" style="53" customWidth="1"/>
    <col min="2050" max="2050" width="0.375" style="53" customWidth="1"/>
    <col min="2051" max="2051" width="4" style="53" customWidth="1"/>
    <col min="2052" max="2052" width="4.625" style="53" customWidth="1"/>
    <col min="2053" max="2054" width="3.375" style="53" customWidth="1"/>
    <col min="2055" max="2055" width="0.375" style="53" customWidth="1"/>
    <col min="2056" max="2056" width="1.375" style="53" customWidth="1"/>
    <col min="2057" max="2057" width="0.375" style="53" customWidth="1"/>
    <col min="2058" max="2058" width="2.625" style="53" customWidth="1"/>
    <col min="2059" max="2061" width="3.375" style="53" customWidth="1"/>
    <col min="2062" max="2062" width="0.375" style="53" customWidth="1"/>
    <col min="2063" max="2063" width="4.375" style="53" customWidth="1"/>
    <col min="2064" max="2064" width="0.375" style="53" customWidth="1"/>
    <col min="2065" max="2068" width="3.375" style="53" customWidth="1"/>
    <col min="2069" max="2069" width="0.375" style="53" customWidth="1"/>
    <col min="2070" max="2070" width="4.375" style="53" customWidth="1"/>
    <col min="2071" max="2071" width="0.375" style="53" customWidth="1"/>
    <col min="2072" max="2075" width="3.375" style="53" customWidth="1"/>
    <col min="2076" max="2076" width="0.375" style="53" customWidth="1"/>
    <col min="2077" max="2077" width="5.375" style="53" customWidth="1"/>
    <col min="2078" max="2078" width="0.375" style="53" customWidth="1"/>
    <col min="2079" max="2080" width="9.625" style="53"/>
    <col min="2081" max="2081" width="9.25" style="53" customWidth="1"/>
    <col min="2082" max="2304" width="9.625" style="53"/>
    <col min="2305" max="2305" width="3.375" style="53" customWidth="1"/>
    <col min="2306" max="2306" width="0.375" style="53" customWidth="1"/>
    <col min="2307" max="2307" width="4" style="53" customWidth="1"/>
    <col min="2308" max="2308" width="4.625" style="53" customWidth="1"/>
    <col min="2309" max="2310" width="3.375" style="53" customWidth="1"/>
    <col min="2311" max="2311" width="0.375" style="53" customWidth="1"/>
    <col min="2312" max="2312" width="1.375" style="53" customWidth="1"/>
    <col min="2313" max="2313" width="0.375" style="53" customWidth="1"/>
    <col min="2314" max="2314" width="2.625" style="53" customWidth="1"/>
    <col min="2315" max="2317" width="3.375" style="53" customWidth="1"/>
    <col min="2318" max="2318" width="0.375" style="53" customWidth="1"/>
    <col min="2319" max="2319" width="4.375" style="53" customWidth="1"/>
    <col min="2320" max="2320" width="0.375" style="53" customWidth="1"/>
    <col min="2321" max="2324" width="3.375" style="53" customWidth="1"/>
    <col min="2325" max="2325" width="0.375" style="53" customWidth="1"/>
    <col min="2326" max="2326" width="4.375" style="53" customWidth="1"/>
    <col min="2327" max="2327" width="0.375" style="53" customWidth="1"/>
    <col min="2328" max="2331" width="3.375" style="53" customWidth="1"/>
    <col min="2332" max="2332" width="0.375" style="53" customWidth="1"/>
    <col min="2333" max="2333" width="5.375" style="53" customWidth="1"/>
    <col min="2334" max="2334" width="0.375" style="53" customWidth="1"/>
    <col min="2335" max="2336" width="9.625" style="53"/>
    <col min="2337" max="2337" width="9.25" style="53" customWidth="1"/>
    <col min="2338" max="2560" width="9.625" style="53"/>
    <col min="2561" max="2561" width="3.375" style="53" customWidth="1"/>
    <col min="2562" max="2562" width="0.375" style="53" customWidth="1"/>
    <col min="2563" max="2563" width="4" style="53" customWidth="1"/>
    <col min="2564" max="2564" width="4.625" style="53" customWidth="1"/>
    <col min="2565" max="2566" width="3.375" style="53" customWidth="1"/>
    <col min="2567" max="2567" width="0.375" style="53" customWidth="1"/>
    <col min="2568" max="2568" width="1.375" style="53" customWidth="1"/>
    <col min="2569" max="2569" width="0.375" style="53" customWidth="1"/>
    <col min="2570" max="2570" width="2.625" style="53" customWidth="1"/>
    <col min="2571" max="2573" width="3.375" style="53" customWidth="1"/>
    <col min="2574" max="2574" width="0.375" style="53" customWidth="1"/>
    <col min="2575" max="2575" width="4.375" style="53" customWidth="1"/>
    <col min="2576" max="2576" width="0.375" style="53" customWidth="1"/>
    <col min="2577" max="2580" width="3.375" style="53" customWidth="1"/>
    <col min="2581" max="2581" width="0.375" style="53" customWidth="1"/>
    <col min="2582" max="2582" width="4.375" style="53" customWidth="1"/>
    <col min="2583" max="2583" width="0.375" style="53" customWidth="1"/>
    <col min="2584" max="2587" width="3.375" style="53" customWidth="1"/>
    <col min="2588" max="2588" width="0.375" style="53" customWidth="1"/>
    <col min="2589" max="2589" width="5.375" style="53" customWidth="1"/>
    <col min="2590" max="2590" width="0.375" style="53" customWidth="1"/>
    <col min="2591" max="2592" width="9.625" style="53"/>
    <col min="2593" max="2593" width="9.25" style="53" customWidth="1"/>
    <col min="2594" max="2816" width="9.625" style="53"/>
    <col min="2817" max="2817" width="3.375" style="53" customWidth="1"/>
    <col min="2818" max="2818" width="0.375" style="53" customWidth="1"/>
    <col min="2819" max="2819" width="4" style="53" customWidth="1"/>
    <col min="2820" max="2820" width="4.625" style="53" customWidth="1"/>
    <col min="2821" max="2822" width="3.375" style="53" customWidth="1"/>
    <col min="2823" max="2823" width="0.375" style="53" customWidth="1"/>
    <col min="2824" max="2824" width="1.375" style="53" customWidth="1"/>
    <col min="2825" max="2825" width="0.375" style="53" customWidth="1"/>
    <col min="2826" max="2826" width="2.625" style="53" customWidth="1"/>
    <col min="2827" max="2829" width="3.375" style="53" customWidth="1"/>
    <col min="2830" max="2830" width="0.375" style="53" customWidth="1"/>
    <col min="2831" max="2831" width="4.375" style="53" customWidth="1"/>
    <col min="2832" max="2832" width="0.375" style="53" customWidth="1"/>
    <col min="2833" max="2836" width="3.375" style="53" customWidth="1"/>
    <col min="2837" max="2837" width="0.375" style="53" customWidth="1"/>
    <col min="2838" max="2838" width="4.375" style="53" customWidth="1"/>
    <col min="2839" max="2839" width="0.375" style="53" customWidth="1"/>
    <col min="2840" max="2843" width="3.375" style="53" customWidth="1"/>
    <col min="2844" max="2844" width="0.375" style="53" customWidth="1"/>
    <col min="2845" max="2845" width="5.375" style="53" customWidth="1"/>
    <col min="2846" max="2846" width="0.375" style="53" customWidth="1"/>
    <col min="2847" max="2848" width="9.625" style="53"/>
    <col min="2849" max="2849" width="9.25" style="53" customWidth="1"/>
    <col min="2850" max="3072" width="9.625" style="53"/>
    <col min="3073" max="3073" width="3.375" style="53" customWidth="1"/>
    <col min="3074" max="3074" width="0.375" style="53" customWidth="1"/>
    <col min="3075" max="3075" width="4" style="53" customWidth="1"/>
    <col min="3076" max="3076" width="4.625" style="53" customWidth="1"/>
    <col min="3077" max="3078" width="3.375" style="53" customWidth="1"/>
    <col min="3079" max="3079" width="0.375" style="53" customWidth="1"/>
    <col min="3080" max="3080" width="1.375" style="53" customWidth="1"/>
    <col min="3081" max="3081" width="0.375" style="53" customWidth="1"/>
    <col min="3082" max="3082" width="2.625" style="53" customWidth="1"/>
    <col min="3083" max="3085" width="3.375" style="53" customWidth="1"/>
    <col min="3086" max="3086" width="0.375" style="53" customWidth="1"/>
    <col min="3087" max="3087" width="4.375" style="53" customWidth="1"/>
    <col min="3088" max="3088" width="0.375" style="53" customWidth="1"/>
    <col min="3089" max="3092" width="3.375" style="53" customWidth="1"/>
    <col min="3093" max="3093" width="0.375" style="53" customWidth="1"/>
    <col min="3094" max="3094" width="4.375" style="53" customWidth="1"/>
    <col min="3095" max="3095" width="0.375" style="53" customWidth="1"/>
    <col min="3096" max="3099" width="3.375" style="53" customWidth="1"/>
    <col min="3100" max="3100" width="0.375" style="53" customWidth="1"/>
    <col min="3101" max="3101" width="5.375" style="53" customWidth="1"/>
    <col min="3102" max="3102" width="0.375" style="53" customWidth="1"/>
    <col min="3103" max="3104" width="9.625" style="53"/>
    <col min="3105" max="3105" width="9.25" style="53" customWidth="1"/>
    <col min="3106" max="3328" width="9.625" style="53"/>
    <col min="3329" max="3329" width="3.375" style="53" customWidth="1"/>
    <col min="3330" max="3330" width="0.375" style="53" customWidth="1"/>
    <col min="3331" max="3331" width="4" style="53" customWidth="1"/>
    <col min="3332" max="3332" width="4.625" style="53" customWidth="1"/>
    <col min="3333" max="3334" width="3.375" style="53" customWidth="1"/>
    <col min="3335" max="3335" width="0.375" style="53" customWidth="1"/>
    <col min="3336" max="3336" width="1.375" style="53" customWidth="1"/>
    <col min="3337" max="3337" width="0.375" style="53" customWidth="1"/>
    <col min="3338" max="3338" width="2.625" style="53" customWidth="1"/>
    <col min="3339" max="3341" width="3.375" style="53" customWidth="1"/>
    <col min="3342" max="3342" width="0.375" style="53" customWidth="1"/>
    <col min="3343" max="3343" width="4.375" style="53" customWidth="1"/>
    <col min="3344" max="3344" width="0.375" style="53" customWidth="1"/>
    <col min="3345" max="3348" width="3.375" style="53" customWidth="1"/>
    <col min="3349" max="3349" width="0.375" style="53" customWidth="1"/>
    <col min="3350" max="3350" width="4.375" style="53" customWidth="1"/>
    <col min="3351" max="3351" width="0.375" style="53" customWidth="1"/>
    <col min="3352" max="3355" width="3.375" style="53" customWidth="1"/>
    <col min="3356" max="3356" width="0.375" style="53" customWidth="1"/>
    <col min="3357" max="3357" width="5.375" style="53" customWidth="1"/>
    <col min="3358" max="3358" width="0.375" style="53" customWidth="1"/>
    <col min="3359" max="3360" width="9.625" style="53"/>
    <col min="3361" max="3361" width="9.25" style="53" customWidth="1"/>
    <col min="3362" max="3584" width="9.625" style="53"/>
    <col min="3585" max="3585" width="3.375" style="53" customWidth="1"/>
    <col min="3586" max="3586" width="0.375" style="53" customWidth="1"/>
    <col min="3587" max="3587" width="4" style="53" customWidth="1"/>
    <col min="3588" max="3588" width="4.625" style="53" customWidth="1"/>
    <col min="3589" max="3590" width="3.375" style="53" customWidth="1"/>
    <col min="3591" max="3591" width="0.375" style="53" customWidth="1"/>
    <col min="3592" max="3592" width="1.375" style="53" customWidth="1"/>
    <col min="3593" max="3593" width="0.375" style="53" customWidth="1"/>
    <col min="3594" max="3594" width="2.625" style="53" customWidth="1"/>
    <col min="3595" max="3597" width="3.375" style="53" customWidth="1"/>
    <col min="3598" max="3598" width="0.375" style="53" customWidth="1"/>
    <col min="3599" max="3599" width="4.375" style="53" customWidth="1"/>
    <col min="3600" max="3600" width="0.375" style="53" customWidth="1"/>
    <col min="3601" max="3604" width="3.375" style="53" customWidth="1"/>
    <col min="3605" max="3605" width="0.375" style="53" customWidth="1"/>
    <col min="3606" max="3606" width="4.375" style="53" customWidth="1"/>
    <col min="3607" max="3607" width="0.375" style="53" customWidth="1"/>
    <col min="3608" max="3611" width="3.375" style="53" customWidth="1"/>
    <col min="3612" max="3612" width="0.375" style="53" customWidth="1"/>
    <col min="3613" max="3613" width="5.375" style="53" customWidth="1"/>
    <col min="3614" max="3614" width="0.375" style="53" customWidth="1"/>
    <col min="3615" max="3616" width="9.625" style="53"/>
    <col min="3617" max="3617" width="9.25" style="53" customWidth="1"/>
    <col min="3618" max="3840" width="9.625" style="53"/>
    <col min="3841" max="3841" width="3.375" style="53" customWidth="1"/>
    <col min="3842" max="3842" width="0.375" style="53" customWidth="1"/>
    <col min="3843" max="3843" width="4" style="53" customWidth="1"/>
    <col min="3844" max="3844" width="4.625" style="53" customWidth="1"/>
    <col min="3845" max="3846" width="3.375" style="53" customWidth="1"/>
    <col min="3847" max="3847" width="0.375" style="53" customWidth="1"/>
    <col min="3848" max="3848" width="1.375" style="53" customWidth="1"/>
    <col min="3849" max="3849" width="0.375" style="53" customWidth="1"/>
    <col min="3850" max="3850" width="2.625" style="53" customWidth="1"/>
    <col min="3851" max="3853" width="3.375" style="53" customWidth="1"/>
    <col min="3854" max="3854" width="0.375" style="53" customWidth="1"/>
    <col min="3855" max="3855" width="4.375" style="53" customWidth="1"/>
    <col min="3856" max="3856" width="0.375" style="53" customWidth="1"/>
    <col min="3857" max="3860" width="3.375" style="53" customWidth="1"/>
    <col min="3861" max="3861" width="0.375" style="53" customWidth="1"/>
    <col min="3862" max="3862" width="4.375" style="53" customWidth="1"/>
    <col min="3863" max="3863" width="0.375" style="53" customWidth="1"/>
    <col min="3864" max="3867" width="3.375" style="53" customWidth="1"/>
    <col min="3868" max="3868" width="0.375" style="53" customWidth="1"/>
    <col min="3869" max="3869" width="5.375" style="53" customWidth="1"/>
    <col min="3870" max="3870" width="0.375" style="53" customWidth="1"/>
    <col min="3871" max="3872" width="9.625" style="53"/>
    <col min="3873" max="3873" width="9.25" style="53" customWidth="1"/>
    <col min="3874" max="4096" width="9.625" style="53"/>
    <col min="4097" max="4097" width="3.375" style="53" customWidth="1"/>
    <col min="4098" max="4098" width="0.375" style="53" customWidth="1"/>
    <col min="4099" max="4099" width="4" style="53" customWidth="1"/>
    <col min="4100" max="4100" width="4.625" style="53" customWidth="1"/>
    <col min="4101" max="4102" width="3.375" style="53" customWidth="1"/>
    <col min="4103" max="4103" width="0.375" style="53" customWidth="1"/>
    <col min="4104" max="4104" width="1.375" style="53" customWidth="1"/>
    <col min="4105" max="4105" width="0.375" style="53" customWidth="1"/>
    <col min="4106" max="4106" width="2.625" style="53" customWidth="1"/>
    <col min="4107" max="4109" width="3.375" style="53" customWidth="1"/>
    <col min="4110" max="4110" width="0.375" style="53" customWidth="1"/>
    <col min="4111" max="4111" width="4.375" style="53" customWidth="1"/>
    <col min="4112" max="4112" width="0.375" style="53" customWidth="1"/>
    <col min="4113" max="4116" width="3.375" style="53" customWidth="1"/>
    <col min="4117" max="4117" width="0.375" style="53" customWidth="1"/>
    <col min="4118" max="4118" width="4.375" style="53" customWidth="1"/>
    <col min="4119" max="4119" width="0.375" style="53" customWidth="1"/>
    <col min="4120" max="4123" width="3.375" style="53" customWidth="1"/>
    <col min="4124" max="4124" width="0.375" style="53" customWidth="1"/>
    <col min="4125" max="4125" width="5.375" style="53" customWidth="1"/>
    <col min="4126" max="4126" width="0.375" style="53" customWidth="1"/>
    <col min="4127" max="4128" width="9.625" style="53"/>
    <col min="4129" max="4129" width="9.25" style="53" customWidth="1"/>
    <col min="4130" max="4352" width="9.625" style="53"/>
    <col min="4353" max="4353" width="3.375" style="53" customWidth="1"/>
    <col min="4354" max="4354" width="0.375" style="53" customWidth="1"/>
    <col min="4355" max="4355" width="4" style="53" customWidth="1"/>
    <col min="4356" max="4356" width="4.625" style="53" customWidth="1"/>
    <col min="4357" max="4358" width="3.375" style="53" customWidth="1"/>
    <col min="4359" max="4359" width="0.375" style="53" customWidth="1"/>
    <col min="4360" max="4360" width="1.375" style="53" customWidth="1"/>
    <col min="4361" max="4361" width="0.375" style="53" customWidth="1"/>
    <col min="4362" max="4362" width="2.625" style="53" customWidth="1"/>
    <col min="4363" max="4365" width="3.375" style="53" customWidth="1"/>
    <col min="4366" max="4366" width="0.375" style="53" customWidth="1"/>
    <col min="4367" max="4367" width="4.375" style="53" customWidth="1"/>
    <col min="4368" max="4368" width="0.375" style="53" customWidth="1"/>
    <col min="4369" max="4372" width="3.375" style="53" customWidth="1"/>
    <col min="4373" max="4373" width="0.375" style="53" customWidth="1"/>
    <col min="4374" max="4374" width="4.375" style="53" customWidth="1"/>
    <col min="4375" max="4375" width="0.375" style="53" customWidth="1"/>
    <col min="4376" max="4379" width="3.375" style="53" customWidth="1"/>
    <col min="4380" max="4380" width="0.375" style="53" customWidth="1"/>
    <col min="4381" max="4381" width="5.375" style="53" customWidth="1"/>
    <col min="4382" max="4382" width="0.375" style="53" customWidth="1"/>
    <col min="4383" max="4384" width="9.625" style="53"/>
    <col min="4385" max="4385" width="9.25" style="53" customWidth="1"/>
    <col min="4386" max="4608" width="9.625" style="53"/>
    <col min="4609" max="4609" width="3.375" style="53" customWidth="1"/>
    <col min="4610" max="4610" width="0.375" style="53" customWidth="1"/>
    <col min="4611" max="4611" width="4" style="53" customWidth="1"/>
    <col min="4612" max="4612" width="4.625" style="53" customWidth="1"/>
    <col min="4613" max="4614" width="3.375" style="53" customWidth="1"/>
    <col min="4615" max="4615" width="0.375" style="53" customWidth="1"/>
    <col min="4616" max="4616" width="1.375" style="53" customWidth="1"/>
    <col min="4617" max="4617" width="0.375" style="53" customWidth="1"/>
    <col min="4618" max="4618" width="2.625" style="53" customWidth="1"/>
    <col min="4619" max="4621" width="3.375" style="53" customWidth="1"/>
    <col min="4622" max="4622" width="0.375" style="53" customWidth="1"/>
    <col min="4623" max="4623" width="4.375" style="53" customWidth="1"/>
    <col min="4624" max="4624" width="0.375" style="53" customWidth="1"/>
    <col min="4625" max="4628" width="3.375" style="53" customWidth="1"/>
    <col min="4629" max="4629" width="0.375" style="53" customWidth="1"/>
    <col min="4630" max="4630" width="4.375" style="53" customWidth="1"/>
    <col min="4631" max="4631" width="0.375" style="53" customWidth="1"/>
    <col min="4632" max="4635" width="3.375" style="53" customWidth="1"/>
    <col min="4636" max="4636" width="0.375" style="53" customWidth="1"/>
    <col min="4637" max="4637" width="5.375" style="53" customWidth="1"/>
    <col min="4638" max="4638" width="0.375" style="53" customWidth="1"/>
    <col min="4639" max="4640" width="9.625" style="53"/>
    <col min="4641" max="4641" width="9.25" style="53" customWidth="1"/>
    <col min="4642" max="4864" width="9.625" style="53"/>
    <col min="4865" max="4865" width="3.375" style="53" customWidth="1"/>
    <col min="4866" max="4866" width="0.375" style="53" customWidth="1"/>
    <col min="4867" max="4867" width="4" style="53" customWidth="1"/>
    <col min="4868" max="4868" width="4.625" style="53" customWidth="1"/>
    <col min="4869" max="4870" width="3.375" style="53" customWidth="1"/>
    <col min="4871" max="4871" width="0.375" style="53" customWidth="1"/>
    <col min="4872" max="4872" width="1.375" style="53" customWidth="1"/>
    <col min="4873" max="4873" width="0.375" style="53" customWidth="1"/>
    <col min="4874" max="4874" width="2.625" style="53" customWidth="1"/>
    <col min="4875" max="4877" width="3.375" style="53" customWidth="1"/>
    <col min="4878" max="4878" width="0.375" style="53" customWidth="1"/>
    <col min="4879" max="4879" width="4.375" style="53" customWidth="1"/>
    <col min="4880" max="4880" width="0.375" style="53" customWidth="1"/>
    <col min="4881" max="4884" width="3.375" style="53" customWidth="1"/>
    <col min="4885" max="4885" width="0.375" style="53" customWidth="1"/>
    <col min="4886" max="4886" width="4.375" style="53" customWidth="1"/>
    <col min="4887" max="4887" width="0.375" style="53" customWidth="1"/>
    <col min="4888" max="4891" width="3.375" style="53" customWidth="1"/>
    <col min="4892" max="4892" width="0.375" style="53" customWidth="1"/>
    <col min="4893" max="4893" width="5.375" style="53" customWidth="1"/>
    <col min="4894" max="4894" width="0.375" style="53" customWidth="1"/>
    <col min="4895" max="4896" width="9.625" style="53"/>
    <col min="4897" max="4897" width="9.25" style="53" customWidth="1"/>
    <col min="4898" max="5120" width="9.625" style="53"/>
    <col min="5121" max="5121" width="3.375" style="53" customWidth="1"/>
    <col min="5122" max="5122" width="0.375" style="53" customWidth="1"/>
    <col min="5123" max="5123" width="4" style="53" customWidth="1"/>
    <col min="5124" max="5124" width="4.625" style="53" customWidth="1"/>
    <col min="5125" max="5126" width="3.375" style="53" customWidth="1"/>
    <col min="5127" max="5127" width="0.375" style="53" customWidth="1"/>
    <col min="5128" max="5128" width="1.375" style="53" customWidth="1"/>
    <col min="5129" max="5129" width="0.375" style="53" customWidth="1"/>
    <col min="5130" max="5130" width="2.625" style="53" customWidth="1"/>
    <col min="5131" max="5133" width="3.375" style="53" customWidth="1"/>
    <col min="5134" max="5134" width="0.375" style="53" customWidth="1"/>
    <col min="5135" max="5135" width="4.375" style="53" customWidth="1"/>
    <col min="5136" max="5136" width="0.375" style="53" customWidth="1"/>
    <col min="5137" max="5140" width="3.375" style="53" customWidth="1"/>
    <col min="5141" max="5141" width="0.375" style="53" customWidth="1"/>
    <col min="5142" max="5142" width="4.375" style="53" customWidth="1"/>
    <col min="5143" max="5143" width="0.375" style="53" customWidth="1"/>
    <col min="5144" max="5147" width="3.375" style="53" customWidth="1"/>
    <col min="5148" max="5148" width="0.375" style="53" customWidth="1"/>
    <col min="5149" max="5149" width="5.375" style="53" customWidth="1"/>
    <col min="5150" max="5150" width="0.375" style="53" customWidth="1"/>
    <col min="5151" max="5152" width="9.625" style="53"/>
    <col min="5153" max="5153" width="9.25" style="53" customWidth="1"/>
    <col min="5154" max="5376" width="9.625" style="53"/>
    <col min="5377" max="5377" width="3.375" style="53" customWidth="1"/>
    <col min="5378" max="5378" width="0.375" style="53" customWidth="1"/>
    <col min="5379" max="5379" width="4" style="53" customWidth="1"/>
    <col min="5380" max="5380" width="4.625" style="53" customWidth="1"/>
    <col min="5381" max="5382" width="3.375" style="53" customWidth="1"/>
    <col min="5383" max="5383" width="0.375" style="53" customWidth="1"/>
    <col min="5384" max="5384" width="1.375" style="53" customWidth="1"/>
    <col min="5385" max="5385" width="0.375" style="53" customWidth="1"/>
    <col min="5386" max="5386" width="2.625" style="53" customWidth="1"/>
    <col min="5387" max="5389" width="3.375" style="53" customWidth="1"/>
    <col min="5390" max="5390" width="0.375" style="53" customWidth="1"/>
    <col min="5391" max="5391" width="4.375" style="53" customWidth="1"/>
    <col min="5392" max="5392" width="0.375" style="53" customWidth="1"/>
    <col min="5393" max="5396" width="3.375" style="53" customWidth="1"/>
    <col min="5397" max="5397" width="0.375" style="53" customWidth="1"/>
    <col min="5398" max="5398" width="4.375" style="53" customWidth="1"/>
    <col min="5399" max="5399" width="0.375" style="53" customWidth="1"/>
    <col min="5400" max="5403" width="3.375" style="53" customWidth="1"/>
    <col min="5404" max="5404" width="0.375" style="53" customWidth="1"/>
    <col min="5405" max="5405" width="5.375" style="53" customWidth="1"/>
    <col min="5406" max="5406" width="0.375" style="53" customWidth="1"/>
    <col min="5407" max="5408" width="9.625" style="53"/>
    <col min="5409" max="5409" width="9.25" style="53" customWidth="1"/>
    <col min="5410" max="5632" width="9.625" style="53"/>
    <col min="5633" max="5633" width="3.375" style="53" customWidth="1"/>
    <col min="5634" max="5634" width="0.375" style="53" customWidth="1"/>
    <col min="5635" max="5635" width="4" style="53" customWidth="1"/>
    <col min="5636" max="5636" width="4.625" style="53" customWidth="1"/>
    <col min="5637" max="5638" width="3.375" style="53" customWidth="1"/>
    <col min="5639" max="5639" width="0.375" style="53" customWidth="1"/>
    <col min="5640" max="5640" width="1.375" style="53" customWidth="1"/>
    <col min="5641" max="5641" width="0.375" style="53" customWidth="1"/>
    <col min="5642" max="5642" width="2.625" style="53" customWidth="1"/>
    <col min="5643" max="5645" width="3.375" style="53" customWidth="1"/>
    <col min="5646" max="5646" width="0.375" style="53" customWidth="1"/>
    <col min="5647" max="5647" width="4.375" style="53" customWidth="1"/>
    <col min="5648" max="5648" width="0.375" style="53" customWidth="1"/>
    <col min="5649" max="5652" width="3.375" style="53" customWidth="1"/>
    <col min="5653" max="5653" width="0.375" style="53" customWidth="1"/>
    <col min="5654" max="5654" width="4.375" style="53" customWidth="1"/>
    <col min="5655" max="5655" width="0.375" style="53" customWidth="1"/>
    <col min="5656" max="5659" width="3.375" style="53" customWidth="1"/>
    <col min="5660" max="5660" width="0.375" style="53" customWidth="1"/>
    <col min="5661" max="5661" width="5.375" style="53" customWidth="1"/>
    <col min="5662" max="5662" width="0.375" style="53" customWidth="1"/>
    <col min="5663" max="5664" width="9.625" style="53"/>
    <col min="5665" max="5665" width="9.25" style="53" customWidth="1"/>
    <col min="5666" max="5888" width="9.625" style="53"/>
    <col min="5889" max="5889" width="3.375" style="53" customWidth="1"/>
    <col min="5890" max="5890" width="0.375" style="53" customWidth="1"/>
    <col min="5891" max="5891" width="4" style="53" customWidth="1"/>
    <col min="5892" max="5892" width="4.625" style="53" customWidth="1"/>
    <col min="5893" max="5894" width="3.375" style="53" customWidth="1"/>
    <col min="5895" max="5895" width="0.375" style="53" customWidth="1"/>
    <col min="5896" max="5896" width="1.375" style="53" customWidth="1"/>
    <col min="5897" max="5897" width="0.375" style="53" customWidth="1"/>
    <col min="5898" max="5898" width="2.625" style="53" customWidth="1"/>
    <col min="5899" max="5901" width="3.375" style="53" customWidth="1"/>
    <col min="5902" max="5902" width="0.375" style="53" customWidth="1"/>
    <col min="5903" max="5903" width="4.375" style="53" customWidth="1"/>
    <col min="5904" max="5904" width="0.375" style="53" customWidth="1"/>
    <col min="5905" max="5908" width="3.375" style="53" customWidth="1"/>
    <col min="5909" max="5909" width="0.375" style="53" customWidth="1"/>
    <col min="5910" max="5910" width="4.375" style="53" customWidth="1"/>
    <col min="5911" max="5911" width="0.375" style="53" customWidth="1"/>
    <col min="5912" max="5915" width="3.375" style="53" customWidth="1"/>
    <col min="5916" max="5916" width="0.375" style="53" customWidth="1"/>
    <col min="5917" max="5917" width="5.375" style="53" customWidth="1"/>
    <col min="5918" max="5918" width="0.375" style="53" customWidth="1"/>
    <col min="5919" max="5920" width="9.625" style="53"/>
    <col min="5921" max="5921" width="9.25" style="53" customWidth="1"/>
    <col min="5922" max="6144" width="9.625" style="53"/>
    <col min="6145" max="6145" width="3.375" style="53" customWidth="1"/>
    <col min="6146" max="6146" width="0.375" style="53" customWidth="1"/>
    <col min="6147" max="6147" width="4" style="53" customWidth="1"/>
    <col min="6148" max="6148" width="4.625" style="53" customWidth="1"/>
    <col min="6149" max="6150" width="3.375" style="53" customWidth="1"/>
    <col min="6151" max="6151" width="0.375" style="53" customWidth="1"/>
    <col min="6152" max="6152" width="1.375" style="53" customWidth="1"/>
    <col min="6153" max="6153" width="0.375" style="53" customWidth="1"/>
    <col min="6154" max="6154" width="2.625" style="53" customWidth="1"/>
    <col min="6155" max="6157" width="3.375" style="53" customWidth="1"/>
    <col min="6158" max="6158" width="0.375" style="53" customWidth="1"/>
    <col min="6159" max="6159" width="4.375" style="53" customWidth="1"/>
    <col min="6160" max="6160" width="0.375" style="53" customWidth="1"/>
    <col min="6161" max="6164" width="3.375" style="53" customWidth="1"/>
    <col min="6165" max="6165" width="0.375" style="53" customWidth="1"/>
    <col min="6166" max="6166" width="4.375" style="53" customWidth="1"/>
    <col min="6167" max="6167" width="0.375" style="53" customWidth="1"/>
    <col min="6168" max="6171" width="3.375" style="53" customWidth="1"/>
    <col min="6172" max="6172" width="0.375" style="53" customWidth="1"/>
    <col min="6173" max="6173" width="5.375" style="53" customWidth="1"/>
    <col min="6174" max="6174" width="0.375" style="53" customWidth="1"/>
    <col min="6175" max="6176" width="9.625" style="53"/>
    <col min="6177" max="6177" width="9.25" style="53" customWidth="1"/>
    <col min="6178" max="6400" width="9.625" style="53"/>
    <col min="6401" max="6401" width="3.375" style="53" customWidth="1"/>
    <col min="6402" max="6402" width="0.375" style="53" customWidth="1"/>
    <col min="6403" max="6403" width="4" style="53" customWidth="1"/>
    <col min="6404" max="6404" width="4.625" style="53" customWidth="1"/>
    <col min="6405" max="6406" width="3.375" style="53" customWidth="1"/>
    <col min="6407" max="6407" width="0.375" style="53" customWidth="1"/>
    <col min="6408" max="6408" width="1.375" style="53" customWidth="1"/>
    <col min="6409" max="6409" width="0.375" style="53" customWidth="1"/>
    <col min="6410" max="6410" width="2.625" style="53" customWidth="1"/>
    <col min="6411" max="6413" width="3.375" style="53" customWidth="1"/>
    <col min="6414" max="6414" width="0.375" style="53" customWidth="1"/>
    <col min="6415" max="6415" width="4.375" style="53" customWidth="1"/>
    <col min="6416" max="6416" width="0.375" style="53" customWidth="1"/>
    <col min="6417" max="6420" width="3.375" style="53" customWidth="1"/>
    <col min="6421" max="6421" width="0.375" style="53" customWidth="1"/>
    <col min="6422" max="6422" width="4.375" style="53" customWidth="1"/>
    <col min="6423" max="6423" width="0.375" style="53" customWidth="1"/>
    <col min="6424" max="6427" width="3.375" style="53" customWidth="1"/>
    <col min="6428" max="6428" width="0.375" style="53" customWidth="1"/>
    <col min="6429" max="6429" width="5.375" style="53" customWidth="1"/>
    <col min="6430" max="6430" width="0.375" style="53" customWidth="1"/>
    <col min="6431" max="6432" width="9.625" style="53"/>
    <col min="6433" max="6433" width="9.25" style="53" customWidth="1"/>
    <col min="6434" max="6656" width="9.625" style="53"/>
    <col min="6657" max="6657" width="3.375" style="53" customWidth="1"/>
    <col min="6658" max="6658" width="0.375" style="53" customWidth="1"/>
    <col min="6659" max="6659" width="4" style="53" customWidth="1"/>
    <col min="6660" max="6660" width="4.625" style="53" customWidth="1"/>
    <col min="6661" max="6662" width="3.375" style="53" customWidth="1"/>
    <col min="6663" max="6663" width="0.375" style="53" customWidth="1"/>
    <col min="6664" max="6664" width="1.375" style="53" customWidth="1"/>
    <col min="6665" max="6665" width="0.375" style="53" customWidth="1"/>
    <col min="6666" max="6666" width="2.625" style="53" customWidth="1"/>
    <col min="6667" max="6669" width="3.375" style="53" customWidth="1"/>
    <col min="6670" max="6670" width="0.375" style="53" customWidth="1"/>
    <col min="6671" max="6671" width="4.375" style="53" customWidth="1"/>
    <col min="6672" max="6672" width="0.375" style="53" customWidth="1"/>
    <col min="6673" max="6676" width="3.375" style="53" customWidth="1"/>
    <col min="6677" max="6677" width="0.375" style="53" customWidth="1"/>
    <col min="6678" max="6678" width="4.375" style="53" customWidth="1"/>
    <col min="6679" max="6679" width="0.375" style="53" customWidth="1"/>
    <col min="6680" max="6683" width="3.375" style="53" customWidth="1"/>
    <col min="6684" max="6684" width="0.375" style="53" customWidth="1"/>
    <col min="6685" max="6685" width="5.375" style="53" customWidth="1"/>
    <col min="6686" max="6686" width="0.375" style="53" customWidth="1"/>
    <col min="6687" max="6688" width="9.625" style="53"/>
    <col min="6689" max="6689" width="9.25" style="53" customWidth="1"/>
    <col min="6690" max="6912" width="9.625" style="53"/>
    <col min="6913" max="6913" width="3.375" style="53" customWidth="1"/>
    <col min="6914" max="6914" width="0.375" style="53" customWidth="1"/>
    <col min="6915" max="6915" width="4" style="53" customWidth="1"/>
    <col min="6916" max="6916" width="4.625" style="53" customWidth="1"/>
    <col min="6917" max="6918" width="3.375" style="53" customWidth="1"/>
    <col min="6919" max="6919" width="0.375" style="53" customWidth="1"/>
    <col min="6920" max="6920" width="1.375" style="53" customWidth="1"/>
    <col min="6921" max="6921" width="0.375" style="53" customWidth="1"/>
    <col min="6922" max="6922" width="2.625" style="53" customWidth="1"/>
    <col min="6923" max="6925" width="3.375" style="53" customWidth="1"/>
    <col min="6926" max="6926" width="0.375" style="53" customWidth="1"/>
    <col min="6927" max="6927" width="4.375" style="53" customWidth="1"/>
    <col min="6928" max="6928" width="0.375" style="53" customWidth="1"/>
    <col min="6929" max="6932" width="3.375" style="53" customWidth="1"/>
    <col min="6933" max="6933" width="0.375" style="53" customWidth="1"/>
    <col min="6934" max="6934" width="4.375" style="53" customWidth="1"/>
    <col min="6935" max="6935" width="0.375" style="53" customWidth="1"/>
    <col min="6936" max="6939" width="3.375" style="53" customWidth="1"/>
    <col min="6940" max="6940" width="0.375" style="53" customWidth="1"/>
    <col min="6941" max="6941" width="5.375" style="53" customWidth="1"/>
    <col min="6942" max="6942" width="0.375" style="53" customWidth="1"/>
    <col min="6943" max="6944" width="9.625" style="53"/>
    <col min="6945" max="6945" width="9.25" style="53" customWidth="1"/>
    <col min="6946" max="7168" width="9.625" style="53"/>
    <col min="7169" max="7169" width="3.375" style="53" customWidth="1"/>
    <col min="7170" max="7170" width="0.375" style="53" customWidth="1"/>
    <col min="7171" max="7171" width="4" style="53" customWidth="1"/>
    <col min="7172" max="7172" width="4.625" style="53" customWidth="1"/>
    <col min="7173" max="7174" width="3.375" style="53" customWidth="1"/>
    <col min="7175" max="7175" width="0.375" style="53" customWidth="1"/>
    <col min="7176" max="7176" width="1.375" style="53" customWidth="1"/>
    <col min="7177" max="7177" width="0.375" style="53" customWidth="1"/>
    <col min="7178" max="7178" width="2.625" style="53" customWidth="1"/>
    <col min="7179" max="7181" width="3.375" style="53" customWidth="1"/>
    <col min="7182" max="7182" width="0.375" style="53" customWidth="1"/>
    <col min="7183" max="7183" width="4.375" style="53" customWidth="1"/>
    <col min="7184" max="7184" width="0.375" style="53" customWidth="1"/>
    <col min="7185" max="7188" width="3.375" style="53" customWidth="1"/>
    <col min="7189" max="7189" width="0.375" style="53" customWidth="1"/>
    <col min="7190" max="7190" width="4.375" style="53" customWidth="1"/>
    <col min="7191" max="7191" width="0.375" style="53" customWidth="1"/>
    <col min="7192" max="7195" width="3.375" style="53" customWidth="1"/>
    <col min="7196" max="7196" width="0.375" style="53" customWidth="1"/>
    <col min="7197" max="7197" width="5.375" style="53" customWidth="1"/>
    <col min="7198" max="7198" width="0.375" style="53" customWidth="1"/>
    <col min="7199" max="7200" width="9.625" style="53"/>
    <col min="7201" max="7201" width="9.25" style="53" customWidth="1"/>
    <col min="7202" max="7424" width="9.625" style="53"/>
    <col min="7425" max="7425" width="3.375" style="53" customWidth="1"/>
    <col min="7426" max="7426" width="0.375" style="53" customWidth="1"/>
    <col min="7427" max="7427" width="4" style="53" customWidth="1"/>
    <col min="7428" max="7428" width="4.625" style="53" customWidth="1"/>
    <col min="7429" max="7430" width="3.375" style="53" customWidth="1"/>
    <col min="7431" max="7431" width="0.375" style="53" customWidth="1"/>
    <col min="7432" max="7432" width="1.375" style="53" customWidth="1"/>
    <col min="7433" max="7433" width="0.375" style="53" customWidth="1"/>
    <col min="7434" max="7434" width="2.625" style="53" customWidth="1"/>
    <col min="7435" max="7437" width="3.375" style="53" customWidth="1"/>
    <col min="7438" max="7438" width="0.375" style="53" customWidth="1"/>
    <col min="7439" max="7439" width="4.375" style="53" customWidth="1"/>
    <col min="7440" max="7440" width="0.375" style="53" customWidth="1"/>
    <col min="7441" max="7444" width="3.375" style="53" customWidth="1"/>
    <col min="7445" max="7445" width="0.375" style="53" customWidth="1"/>
    <col min="7446" max="7446" width="4.375" style="53" customWidth="1"/>
    <col min="7447" max="7447" width="0.375" style="53" customWidth="1"/>
    <col min="7448" max="7451" width="3.375" style="53" customWidth="1"/>
    <col min="7452" max="7452" width="0.375" style="53" customWidth="1"/>
    <col min="7453" max="7453" width="5.375" style="53" customWidth="1"/>
    <col min="7454" max="7454" width="0.375" style="53" customWidth="1"/>
    <col min="7455" max="7456" width="9.625" style="53"/>
    <col min="7457" max="7457" width="9.25" style="53" customWidth="1"/>
    <col min="7458" max="7680" width="9.625" style="53"/>
    <col min="7681" max="7681" width="3.375" style="53" customWidth="1"/>
    <col min="7682" max="7682" width="0.375" style="53" customWidth="1"/>
    <col min="7683" max="7683" width="4" style="53" customWidth="1"/>
    <col min="7684" max="7684" width="4.625" style="53" customWidth="1"/>
    <col min="7685" max="7686" width="3.375" style="53" customWidth="1"/>
    <col min="7687" max="7687" width="0.375" style="53" customWidth="1"/>
    <col min="7688" max="7688" width="1.375" style="53" customWidth="1"/>
    <col min="7689" max="7689" width="0.375" style="53" customWidth="1"/>
    <col min="7690" max="7690" width="2.625" style="53" customWidth="1"/>
    <col min="7691" max="7693" width="3.375" style="53" customWidth="1"/>
    <col min="7694" max="7694" width="0.375" style="53" customWidth="1"/>
    <col min="7695" max="7695" width="4.375" style="53" customWidth="1"/>
    <col min="7696" max="7696" width="0.375" style="53" customWidth="1"/>
    <col min="7697" max="7700" width="3.375" style="53" customWidth="1"/>
    <col min="7701" max="7701" width="0.375" style="53" customWidth="1"/>
    <col min="7702" max="7702" width="4.375" style="53" customWidth="1"/>
    <col min="7703" max="7703" width="0.375" style="53" customWidth="1"/>
    <col min="7704" max="7707" width="3.375" style="53" customWidth="1"/>
    <col min="7708" max="7708" width="0.375" style="53" customWidth="1"/>
    <col min="7709" max="7709" width="5.375" style="53" customWidth="1"/>
    <col min="7710" max="7710" width="0.375" style="53" customWidth="1"/>
    <col min="7711" max="7712" width="9.625" style="53"/>
    <col min="7713" max="7713" width="9.25" style="53" customWidth="1"/>
    <col min="7714" max="7936" width="9.625" style="53"/>
    <col min="7937" max="7937" width="3.375" style="53" customWidth="1"/>
    <col min="7938" max="7938" width="0.375" style="53" customWidth="1"/>
    <col min="7939" max="7939" width="4" style="53" customWidth="1"/>
    <col min="7940" max="7940" width="4.625" style="53" customWidth="1"/>
    <col min="7941" max="7942" width="3.375" style="53" customWidth="1"/>
    <col min="7943" max="7943" width="0.375" style="53" customWidth="1"/>
    <col min="7944" max="7944" width="1.375" style="53" customWidth="1"/>
    <col min="7945" max="7945" width="0.375" style="53" customWidth="1"/>
    <col min="7946" max="7946" width="2.625" style="53" customWidth="1"/>
    <col min="7947" max="7949" width="3.375" style="53" customWidth="1"/>
    <col min="7950" max="7950" width="0.375" style="53" customWidth="1"/>
    <col min="7951" max="7951" width="4.375" style="53" customWidth="1"/>
    <col min="7952" max="7952" width="0.375" style="53" customWidth="1"/>
    <col min="7953" max="7956" width="3.375" style="53" customWidth="1"/>
    <col min="7957" max="7957" width="0.375" style="53" customWidth="1"/>
    <col min="7958" max="7958" width="4.375" style="53" customWidth="1"/>
    <col min="7959" max="7959" width="0.375" style="53" customWidth="1"/>
    <col min="7960" max="7963" width="3.375" style="53" customWidth="1"/>
    <col min="7964" max="7964" width="0.375" style="53" customWidth="1"/>
    <col min="7965" max="7965" width="5.375" style="53" customWidth="1"/>
    <col min="7966" max="7966" width="0.375" style="53" customWidth="1"/>
    <col min="7967" max="7968" width="9.625" style="53"/>
    <col min="7969" max="7969" width="9.25" style="53" customWidth="1"/>
    <col min="7970" max="8192" width="9.625" style="53"/>
    <col min="8193" max="8193" width="3.375" style="53" customWidth="1"/>
    <col min="8194" max="8194" width="0.375" style="53" customWidth="1"/>
    <col min="8195" max="8195" width="4" style="53" customWidth="1"/>
    <col min="8196" max="8196" width="4.625" style="53" customWidth="1"/>
    <col min="8197" max="8198" width="3.375" style="53" customWidth="1"/>
    <col min="8199" max="8199" width="0.375" style="53" customWidth="1"/>
    <col min="8200" max="8200" width="1.375" style="53" customWidth="1"/>
    <col min="8201" max="8201" width="0.375" style="53" customWidth="1"/>
    <col min="8202" max="8202" width="2.625" style="53" customWidth="1"/>
    <col min="8203" max="8205" width="3.375" style="53" customWidth="1"/>
    <col min="8206" max="8206" width="0.375" style="53" customWidth="1"/>
    <col min="8207" max="8207" width="4.375" style="53" customWidth="1"/>
    <col min="8208" max="8208" width="0.375" style="53" customWidth="1"/>
    <col min="8209" max="8212" width="3.375" style="53" customWidth="1"/>
    <col min="8213" max="8213" width="0.375" style="53" customWidth="1"/>
    <col min="8214" max="8214" width="4.375" style="53" customWidth="1"/>
    <col min="8215" max="8215" width="0.375" style="53" customWidth="1"/>
    <col min="8216" max="8219" width="3.375" style="53" customWidth="1"/>
    <col min="8220" max="8220" width="0.375" style="53" customWidth="1"/>
    <col min="8221" max="8221" width="5.375" style="53" customWidth="1"/>
    <col min="8222" max="8222" width="0.375" style="53" customWidth="1"/>
    <col min="8223" max="8224" width="9.625" style="53"/>
    <col min="8225" max="8225" width="9.25" style="53" customWidth="1"/>
    <col min="8226" max="8448" width="9.625" style="53"/>
    <col min="8449" max="8449" width="3.375" style="53" customWidth="1"/>
    <col min="8450" max="8450" width="0.375" style="53" customWidth="1"/>
    <col min="8451" max="8451" width="4" style="53" customWidth="1"/>
    <col min="8452" max="8452" width="4.625" style="53" customWidth="1"/>
    <col min="8453" max="8454" width="3.375" style="53" customWidth="1"/>
    <col min="8455" max="8455" width="0.375" style="53" customWidth="1"/>
    <col min="8456" max="8456" width="1.375" style="53" customWidth="1"/>
    <col min="8457" max="8457" width="0.375" style="53" customWidth="1"/>
    <col min="8458" max="8458" width="2.625" style="53" customWidth="1"/>
    <col min="8459" max="8461" width="3.375" style="53" customWidth="1"/>
    <col min="8462" max="8462" width="0.375" style="53" customWidth="1"/>
    <col min="8463" max="8463" width="4.375" style="53" customWidth="1"/>
    <col min="8464" max="8464" width="0.375" style="53" customWidth="1"/>
    <col min="8465" max="8468" width="3.375" style="53" customWidth="1"/>
    <col min="8469" max="8469" width="0.375" style="53" customWidth="1"/>
    <col min="8470" max="8470" width="4.375" style="53" customWidth="1"/>
    <col min="8471" max="8471" width="0.375" style="53" customWidth="1"/>
    <col min="8472" max="8475" width="3.375" style="53" customWidth="1"/>
    <col min="8476" max="8476" width="0.375" style="53" customWidth="1"/>
    <col min="8477" max="8477" width="5.375" style="53" customWidth="1"/>
    <col min="8478" max="8478" width="0.375" style="53" customWidth="1"/>
    <col min="8479" max="8480" width="9.625" style="53"/>
    <col min="8481" max="8481" width="9.25" style="53" customWidth="1"/>
    <col min="8482" max="8704" width="9.625" style="53"/>
    <col min="8705" max="8705" width="3.375" style="53" customWidth="1"/>
    <col min="8706" max="8706" width="0.375" style="53" customWidth="1"/>
    <col min="8707" max="8707" width="4" style="53" customWidth="1"/>
    <col min="8708" max="8708" width="4.625" style="53" customWidth="1"/>
    <col min="8709" max="8710" width="3.375" style="53" customWidth="1"/>
    <col min="8711" max="8711" width="0.375" style="53" customWidth="1"/>
    <col min="8712" max="8712" width="1.375" style="53" customWidth="1"/>
    <col min="8713" max="8713" width="0.375" style="53" customWidth="1"/>
    <col min="8714" max="8714" width="2.625" style="53" customWidth="1"/>
    <col min="8715" max="8717" width="3.375" style="53" customWidth="1"/>
    <col min="8718" max="8718" width="0.375" style="53" customWidth="1"/>
    <col min="8719" max="8719" width="4.375" style="53" customWidth="1"/>
    <col min="8720" max="8720" width="0.375" style="53" customWidth="1"/>
    <col min="8721" max="8724" width="3.375" style="53" customWidth="1"/>
    <col min="8725" max="8725" width="0.375" style="53" customWidth="1"/>
    <col min="8726" max="8726" width="4.375" style="53" customWidth="1"/>
    <col min="8727" max="8727" width="0.375" style="53" customWidth="1"/>
    <col min="8728" max="8731" width="3.375" style="53" customWidth="1"/>
    <col min="8732" max="8732" width="0.375" style="53" customWidth="1"/>
    <col min="8733" max="8733" width="5.375" style="53" customWidth="1"/>
    <col min="8734" max="8734" width="0.375" style="53" customWidth="1"/>
    <col min="8735" max="8736" width="9.625" style="53"/>
    <col min="8737" max="8737" width="9.25" style="53" customWidth="1"/>
    <col min="8738" max="8960" width="9.625" style="53"/>
    <col min="8961" max="8961" width="3.375" style="53" customWidth="1"/>
    <col min="8962" max="8962" width="0.375" style="53" customWidth="1"/>
    <col min="8963" max="8963" width="4" style="53" customWidth="1"/>
    <col min="8964" max="8964" width="4.625" style="53" customWidth="1"/>
    <col min="8965" max="8966" width="3.375" style="53" customWidth="1"/>
    <col min="8967" max="8967" width="0.375" style="53" customWidth="1"/>
    <col min="8968" max="8968" width="1.375" style="53" customWidth="1"/>
    <col min="8969" max="8969" width="0.375" style="53" customWidth="1"/>
    <col min="8970" max="8970" width="2.625" style="53" customWidth="1"/>
    <col min="8971" max="8973" width="3.375" style="53" customWidth="1"/>
    <col min="8974" max="8974" width="0.375" style="53" customWidth="1"/>
    <col min="8975" max="8975" width="4.375" style="53" customWidth="1"/>
    <col min="8976" max="8976" width="0.375" style="53" customWidth="1"/>
    <col min="8977" max="8980" width="3.375" style="53" customWidth="1"/>
    <col min="8981" max="8981" width="0.375" style="53" customWidth="1"/>
    <col min="8982" max="8982" width="4.375" style="53" customWidth="1"/>
    <col min="8983" max="8983" width="0.375" style="53" customWidth="1"/>
    <col min="8984" max="8987" width="3.375" style="53" customWidth="1"/>
    <col min="8988" max="8988" width="0.375" style="53" customWidth="1"/>
    <col min="8989" max="8989" width="5.375" style="53" customWidth="1"/>
    <col min="8990" max="8990" width="0.375" style="53" customWidth="1"/>
    <col min="8991" max="8992" width="9.625" style="53"/>
    <col min="8993" max="8993" width="9.25" style="53" customWidth="1"/>
    <col min="8994" max="9216" width="9.625" style="53"/>
    <col min="9217" max="9217" width="3.375" style="53" customWidth="1"/>
    <col min="9218" max="9218" width="0.375" style="53" customWidth="1"/>
    <col min="9219" max="9219" width="4" style="53" customWidth="1"/>
    <col min="9220" max="9220" width="4.625" style="53" customWidth="1"/>
    <col min="9221" max="9222" width="3.375" style="53" customWidth="1"/>
    <col min="9223" max="9223" width="0.375" style="53" customWidth="1"/>
    <col min="9224" max="9224" width="1.375" style="53" customWidth="1"/>
    <col min="9225" max="9225" width="0.375" style="53" customWidth="1"/>
    <col min="9226" max="9226" width="2.625" style="53" customWidth="1"/>
    <col min="9227" max="9229" width="3.375" style="53" customWidth="1"/>
    <col min="9230" max="9230" width="0.375" style="53" customWidth="1"/>
    <col min="9231" max="9231" width="4.375" style="53" customWidth="1"/>
    <col min="9232" max="9232" width="0.375" style="53" customWidth="1"/>
    <col min="9233" max="9236" width="3.375" style="53" customWidth="1"/>
    <col min="9237" max="9237" width="0.375" style="53" customWidth="1"/>
    <col min="9238" max="9238" width="4.375" style="53" customWidth="1"/>
    <col min="9239" max="9239" width="0.375" style="53" customWidth="1"/>
    <col min="9240" max="9243" width="3.375" style="53" customWidth="1"/>
    <col min="9244" max="9244" width="0.375" style="53" customWidth="1"/>
    <col min="9245" max="9245" width="5.375" style="53" customWidth="1"/>
    <col min="9246" max="9246" width="0.375" style="53" customWidth="1"/>
    <col min="9247" max="9248" width="9.625" style="53"/>
    <col min="9249" max="9249" width="9.25" style="53" customWidth="1"/>
    <col min="9250" max="9472" width="9.625" style="53"/>
    <col min="9473" max="9473" width="3.375" style="53" customWidth="1"/>
    <col min="9474" max="9474" width="0.375" style="53" customWidth="1"/>
    <col min="9475" max="9475" width="4" style="53" customWidth="1"/>
    <col min="9476" max="9476" width="4.625" style="53" customWidth="1"/>
    <col min="9477" max="9478" width="3.375" style="53" customWidth="1"/>
    <col min="9479" max="9479" width="0.375" style="53" customWidth="1"/>
    <col min="9480" max="9480" width="1.375" style="53" customWidth="1"/>
    <col min="9481" max="9481" width="0.375" style="53" customWidth="1"/>
    <col min="9482" max="9482" width="2.625" style="53" customWidth="1"/>
    <col min="9483" max="9485" width="3.375" style="53" customWidth="1"/>
    <col min="9486" max="9486" width="0.375" style="53" customWidth="1"/>
    <col min="9487" max="9487" width="4.375" style="53" customWidth="1"/>
    <col min="9488" max="9488" width="0.375" style="53" customWidth="1"/>
    <col min="9489" max="9492" width="3.375" style="53" customWidth="1"/>
    <col min="9493" max="9493" width="0.375" style="53" customWidth="1"/>
    <col min="9494" max="9494" width="4.375" style="53" customWidth="1"/>
    <col min="9495" max="9495" width="0.375" style="53" customWidth="1"/>
    <col min="9496" max="9499" width="3.375" style="53" customWidth="1"/>
    <col min="9500" max="9500" width="0.375" style="53" customWidth="1"/>
    <col min="9501" max="9501" width="5.375" style="53" customWidth="1"/>
    <col min="9502" max="9502" width="0.375" style="53" customWidth="1"/>
    <col min="9503" max="9504" width="9.625" style="53"/>
    <col min="9505" max="9505" width="9.25" style="53" customWidth="1"/>
    <col min="9506" max="9728" width="9.625" style="53"/>
    <col min="9729" max="9729" width="3.375" style="53" customWidth="1"/>
    <col min="9730" max="9730" width="0.375" style="53" customWidth="1"/>
    <col min="9731" max="9731" width="4" style="53" customWidth="1"/>
    <col min="9732" max="9732" width="4.625" style="53" customWidth="1"/>
    <col min="9733" max="9734" width="3.375" style="53" customWidth="1"/>
    <col min="9735" max="9735" width="0.375" style="53" customWidth="1"/>
    <col min="9736" max="9736" width="1.375" style="53" customWidth="1"/>
    <col min="9737" max="9737" width="0.375" style="53" customWidth="1"/>
    <col min="9738" max="9738" width="2.625" style="53" customWidth="1"/>
    <col min="9739" max="9741" width="3.375" style="53" customWidth="1"/>
    <col min="9742" max="9742" width="0.375" style="53" customWidth="1"/>
    <col min="9743" max="9743" width="4.375" style="53" customWidth="1"/>
    <col min="9744" max="9744" width="0.375" style="53" customWidth="1"/>
    <col min="9745" max="9748" width="3.375" style="53" customWidth="1"/>
    <col min="9749" max="9749" width="0.375" style="53" customWidth="1"/>
    <col min="9750" max="9750" width="4.375" style="53" customWidth="1"/>
    <col min="9751" max="9751" width="0.375" style="53" customWidth="1"/>
    <col min="9752" max="9755" width="3.375" style="53" customWidth="1"/>
    <col min="9756" max="9756" width="0.375" style="53" customWidth="1"/>
    <col min="9757" max="9757" width="5.375" style="53" customWidth="1"/>
    <col min="9758" max="9758" width="0.375" style="53" customWidth="1"/>
    <col min="9759" max="9760" width="9.625" style="53"/>
    <col min="9761" max="9761" width="9.25" style="53" customWidth="1"/>
    <col min="9762" max="9984" width="9.625" style="53"/>
    <col min="9985" max="9985" width="3.375" style="53" customWidth="1"/>
    <col min="9986" max="9986" width="0.375" style="53" customWidth="1"/>
    <col min="9987" max="9987" width="4" style="53" customWidth="1"/>
    <col min="9988" max="9988" width="4.625" style="53" customWidth="1"/>
    <col min="9989" max="9990" width="3.375" style="53" customWidth="1"/>
    <col min="9991" max="9991" width="0.375" style="53" customWidth="1"/>
    <col min="9992" max="9992" width="1.375" style="53" customWidth="1"/>
    <col min="9993" max="9993" width="0.375" style="53" customWidth="1"/>
    <col min="9994" max="9994" width="2.625" style="53" customWidth="1"/>
    <col min="9995" max="9997" width="3.375" style="53" customWidth="1"/>
    <col min="9998" max="9998" width="0.375" style="53" customWidth="1"/>
    <col min="9999" max="9999" width="4.375" style="53" customWidth="1"/>
    <col min="10000" max="10000" width="0.375" style="53" customWidth="1"/>
    <col min="10001" max="10004" width="3.375" style="53" customWidth="1"/>
    <col min="10005" max="10005" width="0.375" style="53" customWidth="1"/>
    <col min="10006" max="10006" width="4.375" style="53" customWidth="1"/>
    <col min="10007" max="10007" width="0.375" style="53" customWidth="1"/>
    <col min="10008" max="10011" width="3.375" style="53" customWidth="1"/>
    <col min="10012" max="10012" width="0.375" style="53" customWidth="1"/>
    <col min="10013" max="10013" width="5.375" style="53" customWidth="1"/>
    <col min="10014" max="10014" width="0.375" style="53" customWidth="1"/>
    <col min="10015" max="10016" width="9.625" style="53"/>
    <col min="10017" max="10017" width="9.25" style="53" customWidth="1"/>
    <col min="10018" max="10240" width="9.625" style="53"/>
    <col min="10241" max="10241" width="3.375" style="53" customWidth="1"/>
    <col min="10242" max="10242" width="0.375" style="53" customWidth="1"/>
    <col min="10243" max="10243" width="4" style="53" customWidth="1"/>
    <col min="10244" max="10244" width="4.625" style="53" customWidth="1"/>
    <col min="10245" max="10246" width="3.375" style="53" customWidth="1"/>
    <col min="10247" max="10247" width="0.375" style="53" customWidth="1"/>
    <col min="10248" max="10248" width="1.375" style="53" customWidth="1"/>
    <col min="10249" max="10249" width="0.375" style="53" customWidth="1"/>
    <col min="10250" max="10250" width="2.625" style="53" customWidth="1"/>
    <col min="10251" max="10253" width="3.375" style="53" customWidth="1"/>
    <col min="10254" max="10254" width="0.375" style="53" customWidth="1"/>
    <col min="10255" max="10255" width="4.375" style="53" customWidth="1"/>
    <col min="10256" max="10256" width="0.375" style="53" customWidth="1"/>
    <col min="10257" max="10260" width="3.375" style="53" customWidth="1"/>
    <col min="10261" max="10261" width="0.375" style="53" customWidth="1"/>
    <col min="10262" max="10262" width="4.375" style="53" customWidth="1"/>
    <col min="10263" max="10263" width="0.375" style="53" customWidth="1"/>
    <col min="10264" max="10267" width="3.375" style="53" customWidth="1"/>
    <col min="10268" max="10268" width="0.375" style="53" customWidth="1"/>
    <col min="10269" max="10269" width="5.375" style="53" customWidth="1"/>
    <col min="10270" max="10270" width="0.375" style="53" customWidth="1"/>
    <col min="10271" max="10272" width="9.625" style="53"/>
    <col min="10273" max="10273" width="9.25" style="53" customWidth="1"/>
    <col min="10274" max="10496" width="9.625" style="53"/>
    <col min="10497" max="10497" width="3.375" style="53" customWidth="1"/>
    <col min="10498" max="10498" width="0.375" style="53" customWidth="1"/>
    <col min="10499" max="10499" width="4" style="53" customWidth="1"/>
    <col min="10500" max="10500" width="4.625" style="53" customWidth="1"/>
    <col min="10501" max="10502" width="3.375" style="53" customWidth="1"/>
    <col min="10503" max="10503" width="0.375" style="53" customWidth="1"/>
    <col min="10504" max="10504" width="1.375" style="53" customWidth="1"/>
    <col min="10505" max="10505" width="0.375" style="53" customWidth="1"/>
    <col min="10506" max="10506" width="2.625" style="53" customWidth="1"/>
    <col min="10507" max="10509" width="3.375" style="53" customWidth="1"/>
    <col min="10510" max="10510" width="0.375" style="53" customWidth="1"/>
    <col min="10511" max="10511" width="4.375" style="53" customWidth="1"/>
    <col min="10512" max="10512" width="0.375" style="53" customWidth="1"/>
    <col min="10513" max="10516" width="3.375" style="53" customWidth="1"/>
    <col min="10517" max="10517" width="0.375" style="53" customWidth="1"/>
    <col min="10518" max="10518" width="4.375" style="53" customWidth="1"/>
    <col min="10519" max="10519" width="0.375" style="53" customWidth="1"/>
    <col min="10520" max="10523" width="3.375" style="53" customWidth="1"/>
    <col min="10524" max="10524" width="0.375" style="53" customWidth="1"/>
    <col min="10525" max="10525" width="5.375" style="53" customWidth="1"/>
    <col min="10526" max="10526" width="0.375" style="53" customWidth="1"/>
    <col min="10527" max="10528" width="9.625" style="53"/>
    <col min="10529" max="10529" width="9.25" style="53" customWidth="1"/>
    <col min="10530" max="10752" width="9.625" style="53"/>
    <col min="10753" max="10753" width="3.375" style="53" customWidth="1"/>
    <col min="10754" max="10754" width="0.375" style="53" customWidth="1"/>
    <col min="10755" max="10755" width="4" style="53" customWidth="1"/>
    <col min="10756" max="10756" width="4.625" style="53" customWidth="1"/>
    <col min="10757" max="10758" width="3.375" style="53" customWidth="1"/>
    <col min="10759" max="10759" width="0.375" style="53" customWidth="1"/>
    <col min="10760" max="10760" width="1.375" style="53" customWidth="1"/>
    <col min="10761" max="10761" width="0.375" style="53" customWidth="1"/>
    <col min="10762" max="10762" width="2.625" style="53" customWidth="1"/>
    <col min="10763" max="10765" width="3.375" style="53" customWidth="1"/>
    <col min="10766" max="10766" width="0.375" style="53" customWidth="1"/>
    <col min="10767" max="10767" width="4.375" style="53" customWidth="1"/>
    <col min="10768" max="10768" width="0.375" style="53" customWidth="1"/>
    <col min="10769" max="10772" width="3.375" style="53" customWidth="1"/>
    <col min="10773" max="10773" width="0.375" style="53" customWidth="1"/>
    <col min="10774" max="10774" width="4.375" style="53" customWidth="1"/>
    <col min="10775" max="10775" width="0.375" style="53" customWidth="1"/>
    <col min="10776" max="10779" width="3.375" style="53" customWidth="1"/>
    <col min="10780" max="10780" width="0.375" style="53" customWidth="1"/>
    <col min="10781" max="10781" width="5.375" style="53" customWidth="1"/>
    <col min="10782" max="10782" width="0.375" style="53" customWidth="1"/>
    <col min="10783" max="10784" width="9.625" style="53"/>
    <col min="10785" max="10785" width="9.25" style="53" customWidth="1"/>
    <col min="10786" max="11008" width="9.625" style="53"/>
    <col min="11009" max="11009" width="3.375" style="53" customWidth="1"/>
    <col min="11010" max="11010" width="0.375" style="53" customWidth="1"/>
    <col min="11011" max="11011" width="4" style="53" customWidth="1"/>
    <col min="11012" max="11012" width="4.625" style="53" customWidth="1"/>
    <col min="11013" max="11014" width="3.375" style="53" customWidth="1"/>
    <col min="11015" max="11015" width="0.375" style="53" customWidth="1"/>
    <col min="11016" max="11016" width="1.375" style="53" customWidth="1"/>
    <col min="11017" max="11017" width="0.375" style="53" customWidth="1"/>
    <col min="11018" max="11018" width="2.625" style="53" customWidth="1"/>
    <col min="11019" max="11021" width="3.375" style="53" customWidth="1"/>
    <col min="11022" max="11022" width="0.375" style="53" customWidth="1"/>
    <col min="11023" max="11023" width="4.375" style="53" customWidth="1"/>
    <col min="11024" max="11024" width="0.375" style="53" customWidth="1"/>
    <col min="11025" max="11028" width="3.375" style="53" customWidth="1"/>
    <col min="11029" max="11029" width="0.375" style="53" customWidth="1"/>
    <col min="11030" max="11030" width="4.375" style="53" customWidth="1"/>
    <col min="11031" max="11031" width="0.375" style="53" customWidth="1"/>
    <col min="11032" max="11035" width="3.375" style="53" customWidth="1"/>
    <col min="11036" max="11036" width="0.375" style="53" customWidth="1"/>
    <col min="11037" max="11037" width="5.375" style="53" customWidth="1"/>
    <col min="11038" max="11038" width="0.375" style="53" customWidth="1"/>
    <col min="11039" max="11040" width="9.625" style="53"/>
    <col min="11041" max="11041" width="9.25" style="53" customWidth="1"/>
    <col min="11042" max="11264" width="9.625" style="53"/>
    <col min="11265" max="11265" width="3.375" style="53" customWidth="1"/>
    <col min="11266" max="11266" width="0.375" style="53" customWidth="1"/>
    <col min="11267" max="11267" width="4" style="53" customWidth="1"/>
    <col min="11268" max="11268" width="4.625" style="53" customWidth="1"/>
    <col min="11269" max="11270" width="3.375" style="53" customWidth="1"/>
    <col min="11271" max="11271" width="0.375" style="53" customWidth="1"/>
    <col min="11272" max="11272" width="1.375" style="53" customWidth="1"/>
    <col min="11273" max="11273" width="0.375" style="53" customWidth="1"/>
    <col min="11274" max="11274" width="2.625" style="53" customWidth="1"/>
    <col min="11275" max="11277" width="3.375" style="53" customWidth="1"/>
    <col min="11278" max="11278" width="0.375" style="53" customWidth="1"/>
    <col min="11279" max="11279" width="4.375" style="53" customWidth="1"/>
    <col min="11280" max="11280" width="0.375" style="53" customWidth="1"/>
    <col min="11281" max="11284" width="3.375" style="53" customWidth="1"/>
    <col min="11285" max="11285" width="0.375" style="53" customWidth="1"/>
    <col min="11286" max="11286" width="4.375" style="53" customWidth="1"/>
    <col min="11287" max="11287" width="0.375" style="53" customWidth="1"/>
    <col min="11288" max="11291" width="3.375" style="53" customWidth="1"/>
    <col min="11292" max="11292" width="0.375" style="53" customWidth="1"/>
    <col min="11293" max="11293" width="5.375" style="53" customWidth="1"/>
    <col min="11294" max="11294" width="0.375" style="53" customWidth="1"/>
    <col min="11295" max="11296" width="9.625" style="53"/>
    <col min="11297" max="11297" width="9.25" style="53" customWidth="1"/>
    <col min="11298" max="11520" width="9.625" style="53"/>
    <col min="11521" max="11521" width="3.375" style="53" customWidth="1"/>
    <col min="11522" max="11522" width="0.375" style="53" customWidth="1"/>
    <col min="11523" max="11523" width="4" style="53" customWidth="1"/>
    <col min="11524" max="11524" width="4.625" style="53" customWidth="1"/>
    <col min="11525" max="11526" width="3.375" style="53" customWidth="1"/>
    <col min="11527" max="11527" width="0.375" style="53" customWidth="1"/>
    <col min="11528" max="11528" width="1.375" style="53" customWidth="1"/>
    <col min="11529" max="11529" width="0.375" style="53" customWidth="1"/>
    <col min="11530" max="11530" width="2.625" style="53" customWidth="1"/>
    <col min="11531" max="11533" width="3.375" style="53" customWidth="1"/>
    <col min="11534" max="11534" width="0.375" style="53" customWidth="1"/>
    <col min="11535" max="11535" width="4.375" style="53" customWidth="1"/>
    <col min="11536" max="11536" width="0.375" style="53" customWidth="1"/>
    <col min="11537" max="11540" width="3.375" style="53" customWidth="1"/>
    <col min="11541" max="11541" width="0.375" style="53" customWidth="1"/>
    <col min="11542" max="11542" width="4.375" style="53" customWidth="1"/>
    <col min="11543" max="11543" width="0.375" style="53" customWidth="1"/>
    <col min="11544" max="11547" width="3.375" style="53" customWidth="1"/>
    <col min="11548" max="11548" width="0.375" style="53" customWidth="1"/>
    <col min="11549" max="11549" width="5.375" style="53" customWidth="1"/>
    <col min="11550" max="11550" width="0.375" style="53" customWidth="1"/>
    <col min="11551" max="11552" width="9.625" style="53"/>
    <col min="11553" max="11553" width="9.25" style="53" customWidth="1"/>
    <col min="11554" max="11776" width="9.625" style="53"/>
    <col min="11777" max="11777" width="3.375" style="53" customWidth="1"/>
    <col min="11778" max="11778" width="0.375" style="53" customWidth="1"/>
    <col min="11779" max="11779" width="4" style="53" customWidth="1"/>
    <col min="11780" max="11780" width="4.625" style="53" customWidth="1"/>
    <col min="11781" max="11782" width="3.375" style="53" customWidth="1"/>
    <col min="11783" max="11783" width="0.375" style="53" customWidth="1"/>
    <col min="11784" max="11784" width="1.375" style="53" customWidth="1"/>
    <col min="11785" max="11785" width="0.375" style="53" customWidth="1"/>
    <col min="11786" max="11786" width="2.625" style="53" customWidth="1"/>
    <col min="11787" max="11789" width="3.375" style="53" customWidth="1"/>
    <col min="11790" max="11790" width="0.375" style="53" customWidth="1"/>
    <col min="11791" max="11791" width="4.375" style="53" customWidth="1"/>
    <col min="11792" max="11792" width="0.375" style="53" customWidth="1"/>
    <col min="11793" max="11796" width="3.375" style="53" customWidth="1"/>
    <col min="11797" max="11797" width="0.375" style="53" customWidth="1"/>
    <col min="11798" max="11798" width="4.375" style="53" customWidth="1"/>
    <col min="11799" max="11799" width="0.375" style="53" customWidth="1"/>
    <col min="11800" max="11803" width="3.375" style="53" customWidth="1"/>
    <col min="11804" max="11804" width="0.375" style="53" customWidth="1"/>
    <col min="11805" max="11805" width="5.375" style="53" customWidth="1"/>
    <col min="11806" max="11806" width="0.375" style="53" customWidth="1"/>
    <col min="11807" max="11808" width="9.625" style="53"/>
    <col min="11809" max="11809" width="9.25" style="53" customWidth="1"/>
    <col min="11810" max="12032" width="9.625" style="53"/>
    <col min="12033" max="12033" width="3.375" style="53" customWidth="1"/>
    <col min="12034" max="12034" width="0.375" style="53" customWidth="1"/>
    <col min="12035" max="12035" width="4" style="53" customWidth="1"/>
    <col min="12036" max="12036" width="4.625" style="53" customWidth="1"/>
    <col min="12037" max="12038" width="3.375" style="53" customWidth="1"/>
    <col min="12039" max="12039" width="0.375" style="53" customWidth="1"/>
    <col min="12040" max="12040" width="1.375" style="53" customWidth="1"/>
    <col min="12041" max="12041" width="0.375" style="53" customWidth="1"/>
    <col min="12042" max="12042" width="2.625" style="53" customWidth="1"/>
    <col min="12043" max="12045" width="3.375" style="53" customWidth="1"/>
    <col min="12046" max="12046" width="0.375" style="53" customWidth="1"/>
    <col min="12047" max="12047" width="4.375" style="53" customWidth="1"/>
    <col min="12048" max="12048" width="0.375" style="53" customWidth="1"/>
    <col min="12049" max="12052" width="3.375" style="53" customWidth="1"/>
    <col min="12053" max="12053" width="0.375" style="53" customWidth="1"/>
    <col min="12054" max="12054" width="4.375" style="53" customWidth="1"/>
    <col min="12055" max="12055" width="0.375" style="53" customWidth="1"/>
    <col min="12056" max="12059" width="3.375" style="53" customWidth="1"/>
    <col min="12060" max="12060" width="0.375" style="53" customWidth="1"/>
    <col min="12061" max="12061" width="5.375" style="53" customWidth="1"/>
    <col min="12062" max="12062" width="0.375" style="53" customWidth="1"/>
    <col min="12063" max="12064" width="9.625" style="53"/>
    <col min="12065" max="12065" width="9.25" style="53" customWidth="1"/>
    <col min="12066" max="12288" width="9.625" style="53"/>
    <col min="12289" max="12289" width="3.375" style="53" customWidth="1"/>
    <col min="12290" max="12290" width="0.375" style="53" customWidth="1"/>
    <col min="12291" max="12291" width="4" style="53" customWidth="1"/>
    <col min="12292" max="12292" width="4.625" style="53" customWidth="1"/>
    <col min="12293" max="12294" width="3.375" style="53" customWidth="1"/>
    <col min="12295" max="12295" width="0.375" style="53" customWidth="1"/>
    <col min="12296" max="12296" width="1.375" style="53" customWidth="1"/>
    <col min="12297" max="12297" width="0.375" style="53" customWidth="1"/>
    <col min="12298" max="12298" width="2.625" style="53" customWidth="1"/>
    <col min="12299" max="12301" width="3.375" style="53" customWidth="1"/>
    <col min="12302" max="12302" width="0.375" style="53" customWidth="1"/>
    <col min="12303" max="12303" width="4.375" style="53" customWidth="1"/>
    <col min="12304" max="12304" width="0.375" style="53" customWidth="1"/>
    <col min="12305" max="12308" width="3.375" style="53" customWidth="1"/>
    <col min="12309" max="12309" width="0.375" style="53" customWidth="1"/>
    <col min="12310" max="12310" width="4.375" style="53" customWidth="1"/>
    <col min="12311" max="12311" width="0.375" style="53" customWidth="1"/>
    <col min="12312" max="12315" width="3.375" style="53" customWidth="1"/>
    <col min="12316" max="12316" width="0.375" style="53" customWidth="1"/>
    <col min="12317" max="12317" width="5.375" style="53" customWidth="1"/>
    <col min="12318" max="12318" width="0.375" style="53" customWidth="1"/>
    <col min="12319" max="12320" width="9.625" style="53"/>
    <col min="12321" max="12321" width="9.25" style="53" customWidth="1"/>
    <col min="12322" max="12544" width="9.625" style="53"/>
    <col min="12545" max="12545" width="3.375" style="53" customWidth="1"/>
    <col min="12546" max="12546" width="0.375" style="53" customWidth="1"/>
    <col min="12547" max="12547" width="4" style="53" customWidth="1"/>
    <col min="12548" max="12548" width="4.625" style="53" customWidth="1"/>
    <col min="12549" max="12550" width="3.375" style="53" customWidth="1"/>
    <col min="12551" max="12551" width="0.375" style="53" customWidth="1"/>
    <col min="12552" max="12552" width="1.375" style="53" customWidth="1"/>
    <col min="12553" max="12553" width="0.375" style="53" customWidth="1"/>
    <col min="12554" max="12554" width="2.625" style="53" customWidth="1"/>
    <col min="12555" max="12557" width="3.375" style="53" customWidth="1"/>
    <col min="12558" max="12558" width="0.375" style="53" customWidth="1"/>
    <col min="12559" max="12559" width="4.375" style="53" customWidth="1"/>
    <col min="12560" max="12560" width="0.375" style="53" customWidth="1"/>
    <col min="12561" max="12564" width="3.375" style="53" customWidth="1"/>
    <col min="12565" max="12565" width="0.375" style="53" customWidth="1"/>
    <col min="12566" max="12566" width="4.375" style="53" customWidth="1"/>
    <col min="12567" max="12567" width="0.375" style="53" customWidth="1"/>
    <col min="12568" max="12571" width="3.375" style="53" customWidth="1"/>
    <col min="12572" max="12572" width="0.375" style="53" customWidth="1"/>
    <col min="12573" max="12573" width="5.375" style="53" customWidth="1"/>
    <col min="12574" max="12574" width="0.375" style="53" customWidth="1"/>
    <col min="12575" max="12576" width="9.625" style="53"/>
    <col min="12577" max="12577" width="9.25" style="53" customWidth="1"/>
    <col min="12578" max="12800" width="9.625" style="53"/>
    <col min="12801" max="12801" width="3.375" style="53" customWidth="1"/>
    <col min="12802" max="12802" width="0.375" style="53" customWidth="1"/>
    <col min="12803" max="12803" width="4" style="53" customWidth="1"/>
    <col min="12804" max="12804" width="4.625" style="53" customWidth="1"/>
    <col min="12805" max="12806" width="3.375" style="53" customWidth="1"/>
    <col min="12807" max="12807" width="0.375" style="53" customWidth="1"/>
    <col min="12808" max="12808" width="1.375" style="53" customWidth="1"/>
    <col min="12809" max="12809" width="0.375" style="53" customWidth="1"/>
    <col min="12810" max="12810" width="2.625" style="53" customWidth="1"/>
    <col min="12811" max="12813" width="3.375" style="53" customWidth="1"/>
    <col min="12814" max="12814" width="0.375" style="53" customWidth="1"/>
    <col min="12815" max="12815" width="4.375" style="53" customWidth="1"/>
    <col min="12816" max="12816" width="0.375" style="53" customWidth="1"/>
    <col min="12817" max="12820" width="3.375" style="53" customWidth="1"/>
    <col min="12821" max="12821" width="0.375" style="53" customWidth="1"/>
    <col min="12822" max="12822" width="4.375" style="53" customWidth="1"/>
    <col min="12823" max="12823" width="0.375" style="53" customWidth="1"/>
    <col min="12824" max="12827" width="3.375" style="53" customWidth="1"/>
    <col min="12828" max="12828" width="0.375" style="53" customWidth="1"/>
    <col min="12829" max="12829" width="5.375" style="53" customWidth="1"/>
    <col min="12830" max="12830" width="0.375" style="53" customWidth="1"/>
    <col min="12831" max="12832" width="9.625" style="53"/>
    <col min="12833" max="12833" width="9.25" style="53" customWidth="1"/>
    <col min="12834" max="13056" width="9.625" style="53"/>
    <col min="13057" max="13057" width="3.375" style="53" customWidth="1"/>
    <col min="13058" max="13058" width="0.375" style="53" customWidth="1"/>
    <col min="13059" max="13059" width="4" style="53" customWidth="1"/>
    <col min="13060" max="13060" width="4.625" style="53" customWidth="1"/>
    <col min="13061" max="13062" width="3.375" style="53" customWidth="1"/>
    <col min="13063" max="13063" width="0.375" style="53" customWidth="1"/>
    <col min="13064" max="13064" width="1.375" style="53" customWidth="1"/>
    <col min="13065" max="13065" width="0.375" style="53" customWidth="1"/>
    <col min="13066" max="13066" width="2.625" style="53" customWidth="1"/>
    <col min="13067" max="13069" width="3.375" style="53" customWidth="1"/>
    <col min="13070" max="13070" width="0.375" style="53" customWidth="1"/>
    <col min="13071" max="13071" width="4.375" style="53" customWidth="1"/>
    <col min="13072" max="13072" width="0.375" style="53" customWidth="1"/>
    <col min="13073" max="13076" width="3.375" style="53" customWidth="1"/>
    <col min="13077" max="13077" width="0.375" style="53" customWidth="1"/>
    <col min="13078" max="13078" width="4.375" style="53" customWidth="1"/>
    <col min="13079" max="13079" width="0.375" style="53" customWidth="1"/>
    <col min="13080" max="13083" width="3.375" style="53" customWidth="1"/>
    <col min="13084" max="13084" width="0.375" style="53" customWidth="1"/>
    <col min="13085" max="13085" width="5.375" style="53" customWidth="1"/>
    <col min="13086" max="13086" width="0.375" style="53" customWidth="1"/>
    <col min="13087" max="13088" width="9.625" style="53"/>
    <col min="13089" max="13089" width="9.25" style="53" customWidth="1"/>
    <col min="13090" max="13312" width="9.625" style="53"/>
    <col min="13313" max="13313" width="3.375" style="53" customWidth="1"/>
    <col min="13314" max="13314" width="0.375" style="53" customWidth="1"/>
    <col min="13315" max="13315" width="4" style="53" customWidth="1"/>
    <col min="13316" max="13316" width="4.625" style="53" customWidth="1"/>
    <col min="13317" max="13318" width="3.375" style="53" customWidth="1"/>
    <col min="13319" max="13319" width="0.375" style="53" customWidth="1"/>
    <col min="13320" max="13320" width="1.375" style="53" customWidth="1"/>
    <col min="13321" max="13321" width="0.375" style="53" customWidth="1"/>
    <col min="13322" max="13322" width="2.625" style="53" customWidth="1"/>
    <col min="13323" max="13325" width="3.375" style="53" customWidth="1"/>
    <col min="13326" max="13326" width="0.375" style="53" customWidth="1"/>
    <col min="13327" max="13327" width="4.375" style="53" customWidth="1"/>
    <col min="13328" max="13328" width="0.375" style="53" customWidth="1"/>
    <col min="13329" max="13332" width="3.375" style="53" customWidth="1"/>
    <col min="13333" max="13333" width="0.375" style="53" customWidth="1"/>
    <col min="13334" max="13334" width="4.375" style="53" customWidth="1"/>
    <col min="13335" max="13335" width="0.375" style="53" customWidth="1"/>
    <col min="13336" max="13339" width="3.375" style="53" customWidth="1"/>
    <col min="13340" max="13340" width="0.375" style="53" customWidth="1"/>
    <col min="13341" max="13341" width="5.375" style="53" customWidth="1"/>
    <col min="13342" max="13342" width="0.375" style="53" customWidth="1"/>
    <col min="13343" max="13344" width="9.625" style="53"/>
    <col min="13345" max="13345" width="9.25" style="53" customWidth="1"/>
    <col min="13346" max="13568" width="9.625" style="53"/>
    <col min="13569" max="13569" width="3.375" style="53" customWidth="1"/>
    <col min="13570" max="13570" width="0.375" style="53" customWidth="1"/>
    <col min="13571" max="13571" width="4" style="53" customWidth="1"/>
    <col min="13572" max="13572" width="4.625" style="53" customWidth="1"/>
    <col min="13573" max="13574" width="3.375" style="53" customWidth="1"/>
    <col min="13575" max="13575" width="0.375" style="53" customWidth="1"/>
    <col min="13576" max="13576" width="1.375" style="53" customWidth="1"/>
    <col min="13577" max="13577" width="0.375" style="53" customWidth="1"/>
    <col min="13578" max="13578" width="2.625" style="53" customWidth="1"/>
    <col min="13579" max="13581" width="3.375" style="53" customWidth="1"/>
    <col min="13582" max="13582" width="0.375" style="53" customWidth="1"/>
    <col min="13583" max="13583" width="4.375" style="53" customWidth="1"/>
    <col min="13584" max="13584" width="0.375" style="53" customWidth="1"/>
    <col min="13585" max="13588" width="3.375" style="53" customWidth="1"/>
    <col min="13589" max="13589" width="0.375" style="53" customWidth="1"/>
    <col min="13590" max="13590" width="4.375" style="53" customWidth="1"/>
    <col min="13591" max="13591" width="0.375" style="53" customWidth="1"/>
    <col min="13592" max="13595" width="3.375" style="53" customWidth="1"/>
    <col min="13596" max="13596" width="0.375" style="53" customWidth="1"/>
    <col min="13597" max="13597" width="5.375" style="53" customWidth="1"/>
    <col min="13598" max="13598" width="0.375" style="53" customWidth="1"/>
    <col min="13599" max="13600" width="9.625" style="53"/>
    <col min="13601" max="13601" width="9.25" style="53" customWidth="1"/>
    <col min="13602" max="13824" width="9.625" style="53"/>
    <col min="13825" max="13825" width="3.375" style="53" customWidth="1"/>
    <col min="13826" max="13826" width="0.375" style="53" customWidth="1"/>
    <col min="13827" max="13827" width="4" style="53" customWidth="1"/>
    <col min="13828" max="13828" width="4.625" style="53" customWidth="1"/>
    <col min="13829" max="13830" width="3.375" style="53" customWidth="1"/>
    <col min="13831" max="13831" width="0.375" style="53" customWidth="1"/>
    <col min="13832" max="13832" width="1.375" style="53" customWidth="1"/>
    <col min="13833" max="13833" width="0.375" style="53" customWidth="1"/>
    <col min="13834" max="13834" width="2.625" style="53" customWidth="1"/>
    <col min="13835" max="13837" width="3.375" style="53" customWidth="1"/>
    <col min="13838" max="13838" width="0.375" style="53" customWidth="1"/>
    <col min="13839" max="13839" width="4.375" style="53" customWidth="1"/>
    <col min="13840" max="13840" width="0.375" style="53" customWidth="1"/>
    <col min="13841" max="13844" width="3.375" style="53" customWidth="1"/>
    <col min="13845" max="13845" width="0.375" style="53" customWidth="1"/>
    <col min="13846" max="13846" width="4.375" style="53" customWidth="1"/>
    <col min="13847" max="13847" width="0.375" style="53" customWidth="1"/>
    <col min="13848" max="13851" width="3.375" style="53" customWidth="1"/>
    <col min="13852" max="13852" width="0.375" style="53" customWidth="1"/>
    <col min="13853" max="13853" width="5.375" style="53" customWidth="1"/>
    <col min="13854" max="13854" width="0.375" style="53" customWidth="1"/>
    <col min="13855" max="13856" width="9.625" style="53"/>
    <col min="13857" max="13857" width="9.25" style="53" customWidth="1"/>
    <col min="13858" max="14080" width="9.625" style="53"/>
    <col min="14081" max="14081" width="3.375" style="53" customWidth="1"/>
    <col min="14082" max="14082" width="0.375" style="53" customWidth="1"/>
    <col min="14083" max="14083" width="4" style="53" customWidth="1"/>
    <col min="14084" max="14084" width="4.625" style="53" customWidth="1"/>
    <col min="14085" max="14086" width="3.375" style="53" customWidth="1"/>
    <col min="14087" max="14087" width="0.375" style="53" customWidth="1"/>
    <col min="14088" max="14088" width="1.375" style="53" customWidth="1"/>
    <col min="14089" max="14089" width="0.375" style="53" customWidth="1"/>
    <col min="14090" max="14090" width="2.625" style="53" customWidth="1"/>
    <col min="14091" max="14093" width="3.375" style="53" customWidth="1"/>
    <col min="14094" max="14094" width="0.375" style="53" customWidth="1"/>
    <col min="14095" max="14095" width="4.375" style="53" customWidth="1"/>
    <col min="14096" max="14096" width="0.375" style="53" customWidth="1"/>
    <col min="14097" max="14100" width="3.375" style="53" customWidth="1"/>
    <col min="14101" max="14101" width="0.375" style="53" customWidth="1"/>
    <col min="14102" max="14102" width="4.375" style="53" customWidth="1"/>
    <col min="14103" max="14103" width="0.375" style="53" customWidth="1"/>
    <col min="14104" max="14107" width="3.375" style="53" customWidth="1"/>
    <col min="14108" max="14108" width="0.375" style="53" customWidth="1"/>
    <col min="14109" max="14109" width="5.375" style="53" customWidth="1"/>
    <col min="14110" max="14110" width="0.375" style="53" customWidth="1"/>
    <col min="14111" max="14112" width="9.625" style="53"/>
    <col min="14113" max="14113" width="9.25" style="53" customWidth="1"/>
    <col min="14114" max="14336" width="9.625" style="53"/>
    <col min="14337" max="14337" width="3.375" style="53" customWidth="1"/>
    <col min="14338" max="14338" width="0.375" style="53" customWidth="1"/>
    <col min="14339" max="14339" width="4" style="53" customWidth="1"/>
    <col min="14340" max="14340" width="4.625" style="53" customWidth="1"/>
    <col min="14341" max="14342" width="3.375" style="53" customWidth="1"/>
    <col min="14343" max="14343" width="0.375" style="53" customWidth="1"/>
    <col min="14344" max="14344" width="1.375" style="53" customWidth="1"/>
    <col min="14345" max="14345" width="0.375" style="53" customWidth="1"/>
    <col min="14346" max="14346" width="2.625" style="53" customWidth="1"/>
    <col min="14347" max="14349" width="3.375" style="53" customWidth="1"/>
    <col min="14350" max="14350" width="0.375" style="53" customWidth="1"/>
    <col min="14351" max="14351" width="4.375" style="53" customWidth="1"/>
    <col min="14352" max="14352" width="0.375" style="53" customWidth="1"/>
    <col min="14353" max="14356" width="3.375" style="53" customWidth="1"/>
    <col min="14357" max="14357" width="0.375" style="53" customWidth="1"/>
    <col min="14358" max="14358" width="4.375" style="53" customWidth="1"/>
    <col min="14359" max="14359" width="0.375" style="53" customWidth="1"/>
    <col min="14360" max="14363" width="3.375" style="53" customWidth="1"/>
    <col min="14364" max="14364" width="0.375" style="53" customWidth="1"/>
    <col min="14365" max="14365" width="5.375" style="53" customWidth="1"/>
    <col min="14366" max="14366" width="0.375" style="53" customWidth="1"/>
    <col min="14367" max="14368" width="9.625" style="53"/>
    <col min="14369" max="14369" width="9.25" style="53" customWidth="1"/>
    <col min="14370" max="14592" width="9.625" style="53"/>
    <col min="14593" max="14593" width="3.375" style="53" customWidth="1"/>
    <col min="14594" max="14594" width="0.375" style="53" customWidth="1"/>
    <col min="14595" max="14595" width="4" style="53" customWidth="1"/>
    <col min="14596" max="14596" width="4.625" style="53" customWidth="1"/>
    <col min="14597" max="14598" width="3.375" style="53" customWidth="1"/>
    <col min="14599" max="14599" width="0.375" style="53" customWidth="1"/>
    <col min="14600" max="14600" width="1.375" style="53" customWidth="1"/>
    <col min="14601" max="14601" width="0.375" style="53" customWidth="1"/>
    <col min="14602" max="14602" width="2.625" style="53" customWidth="1"/>
    <col min="14603" max="14605" width="3.375" style="53" customWidth="1"/>
    <col min="14606" max="14606" width="0.375" style="53" customWidth="1"/>
    <col min="14607" max="14607" width="4.375" style="53" customWidth="1"/>
    <col min="14608" max="14608" width="0.375" style="53" customWidth="1"/>
    <col min="14609" max="14612" width="3.375" style="53" customWidth="1"/>
    <col min="14613" max="14613" width="0.375" style="53" customWidth="1"/>
    <col min="14614" max="14614" width="4.375" style="53" customWidth="1"/>
    <col min="14615" max="14615" width="0.375" style="53" customWidth="1"/>
    <col min="14616" max="14619" width="3.375" style="53" customWidth="1"/>
    <col min="14620" max="14620" width="0.375" style="53" customWidth="1"/>
    <col min="14621" max="14621" width="5.375" style="53" customWidth="1"/>
    <col min="14622" max="14622" width="0.375" style="53" customWidth="1"/>
    <col min="14623" max="14624" width="9.625" style="53"/>
    <col min="14625" max="14625" width="9.25" style="53" customWidth="1"/>
    <col min="14626" max="14848" width="9.625" style="53"/>
    <col min="14849" max="14849" width="3.375" style="53" customWidth="1"/>
    <col min="14850" max="14850" width="0.375" style="53" customWidth="1"/>
    <col min="14851" max="14851" width="4" style="53" customWidth="1"/>
    <col min="14852" max="14852" width="4.625" style="53" customWidth="1"/>
    <col min="14853" max="14854" width="3.375" style="53" customWidth="1"/>
    <col min="14855" max="14855" width="0.375" style="53" customWidth="1"/>
    <col min="14856" max="14856" width="1.375" style="53" customWidth="1"/>
    <col min="14857" max="14857" width="0.375" style="53" customWidth="1"/>
    <col min="14858" max="14858" width="2.625" style="53" customWidth="1"/>
    <col min="14859" max="14861" width="3.375" style="53" customWidth="1"/>
    <col min="14862" max="14862" width="0.375" style="53" customWidth="1"/>
    <col min="14863" max="14863" width="4.375" style="53" customWidth="1"/>
    <col min="14864" max="14864" width="0.375" style="53" customWidth="1"/>
    <col min="14865" max="14868" width="3.375" style="53" customWidth="1"/>
    <col min="14869" max="14869" width="0.375" style="53" customWidth="1"/>
    <col min="14870" max="14870" width="4.375" style="53" customWidth="1"/>
    <col min="14871" max="14871" width="0.375" style="53" customWidth="1"/>
    <col min="14872" max="14875" width="3.375" style="53" customWidth="1"/>
    <col min="14876" max="14876" width="0.375" style="53" customWidth="1"/>
    <col min="14877" max="14877" width="5.375" style="53" customWidth="1"/>
    <col min="14878" max="14878" width="0.375" style="53" customWidth="1"/>
    <col min="14879" max="14880" width="9.625" style="53"/>
    <col min="14881" max="14881" width="9.25" style="53" customWidth="1"/>
    <col min="14882" max="15104" width="9.625" style="53"/>
    <col min="15105" max="15105" width="3.375" style="53" customWidth="1"/>
    <col min="15106" max="15106" width="0.375" style="53" customWidth="1"/>
    <col min="15107" max="15107" width="4" style="53" customWidth="1"/>
    <col min="15108" max="15108" width="4.625" style="53" customWidth="1"/>
    <col min="15109" max="15110" width="3.375" style="53" customWidth="1"/>
    <col min="15111" max="15111" width="0.375" style="53" customWidth="1"/>
    <col min="15112" max="15112" width="1.375" style="53" customWidth="1"/>
    <col min="15113" max="15113" width="0.375" style="53" customWidth="1"/>
    <col min="15114" max="15114" width="2.625" style="53" customWidth="1"/>
    <col min="15115" max="15117" width="3.375" style="53" customWidth="1"/>
    <col min="15118" max="15118" width="0.375" style="53" customWidth="1"/>
    <col min="15119" max="15119" width="4.375" style="53" customWidth="1"/>
    <col min="15120" max="15120" width="0.375" style="53" customWidth="1"/>
    <col min="15121" max="15124" width="3.375" style="53" customWidth="1"/>
    <col min="15125" max="15125" width="0.375" style="53" customWidth="1"/>
    <col min="15126" max="15126" width="4.375" style="53" customWidth="1"/>
    <col min="15127" max="15127" width="0.375" style="53" customWidth="1"/>
    <col min="15128" max="15131" width="3.375" style="53" customWidth="1"/>
    <col min="15132" max="15132" width="0.375" style="53" customWidth="1"/>
    <col min="15133" max="15133" width="5.375" style="53" customWidth="1"/>
    <col min="15134" max="15134" width="0.375" style="53" customWidth="1"/>
    <col min="15135" max="15136" width="9.625" style="53"/>
    <col min="15137" max="15137" width="9.25" style="53" customWidth="1"/>
    <col min="15138" max="15360" width="9.625" style="53"/>
    <col min="15361" max="15361" width="3.375" style="53" customWidth="1"/>
    <col min="15362" max="15362" width="0.375" style="53" customWidth="1"/>
    <col min="15363" max="15363" width="4" style="53" customWidth="1"/>
    <col min="15364" max="15364" width="4.625" style="53" customWidth="1"/>
    <col min="15365" max="15366" width="3.375" style="53" customWidth="1"/>
    <col min="15367" max="15367" width="0.375" style="53" customWidth="1"/>
    <col min="15368" max="15368" width="1.375" style="53" customWidth="1"/>
    <col min="15369" max="15369" width="0.375" style="53" customWidth="1"/>
    <col min="15370" max="15370" width="2.625" style="53" customWidth="1"/>
    <col min="15371" max="15373" width="3.375" style="53" customWidth="1"/>
    <col min="15374" max="15374" width="0.375" style="53" customWidth="1"/>
    <col min="15375" max="15375" width="4.375" style="53" customWidth="1"/>
    <col min="15376" max="15376" width="0.375" style="53" customWidth="1"/>
    <col min="15377" max="15380" width="3.375" style="53" customWidth="1"/>
    <col min="15381" max="15381" width="0.375" style="53" customWidth="1"/>
    <col min="15382" max="15382" width="4.375" style="53" customWidth="1"/>
    <col min="15383" max="15383" width="0.375" style="53" customWidth="1"/>
    <col min="15384" max="15387" width="3.375" style="53" customWidth="1"/>
    <col min="15388" max="15388" width="0.375" style="53" customWidth="1"/>
    <col min="15389" max="15389" width="5.375" style="53" customWidth="1"/>
    <col min="15390" max="15390" width="0.375" style="53" customWidth="1"/>
    <col min="15391" max="15392" width="9.625" style="53"/>
    <col min="15393" max="15393" width="9.25" style="53" customWidth="1"/>
    <col min="15394" max="15616" width="9.625" style="53"/>
    <col min="15617" max="15617" width="3.375" style="53" customWidth="1"/>
    <col min="15618" max="15618" width="0.375" style="53" customWidth="1"/>
    <col min="15619" max="15619" width="4" style="53" customWidth="1"/>
    <col min="15620" max="15620" width="4.625" style="53" customWidth="1"/>
    <col min="15621" max="15622" width="3.375" style="53" customWidth="1"/>
    <col min="15623" max="15623" width="0.375" style="53" customWidth="1"/>
    <col min="15624" max="15624" width="1.375" style="53" customWidth="1"/>
    <col min="15625" max="15625" width="0.375" style="53" customWidth="1"/>
    <col min="15626" max="15626" width="2.625" style="53" customWidth="1"/>
    <col min="15627" max="15629" width="3.375" style="53" customWidth="1"/>
    <col min="15630" max="15630" width="0.375" style="53" customWidth="1"/>
    <col min="15631" max="15631" width="4.375" style="53" customWidth="1"/>
    <col min="15632" max="15632" width="0.375" style="53" customWidth="1"/>
    <col min="15633" max="15636" width="3.375" style="53" customWidth="1"/>
    <col min="15637" max="15637" width="0.375" style="53" customWidth="1"/>
    <col min="15638" max="15638" width="4.375" style="53" customWidth="1"/>
    <col min="15639" max="15639" width="0.375" style="53" customWidth="1"/>
    <col min="15640" max="15643" width="3.375" style="53" customWidth="1"/>
    <col min="15644" max="15644" width="0.375" style="53" customWidth="1"/>
    <col min="15645" max="15645" width="5.375" style="53" customWidth="1"/>
    <col min="15646" max="15646" width="0.375" style="53" customWidth="1"/>
    <col min="15647" max="15648" width="9.625" style="53"/>
    <col min="15649" max="15649" width="9.25" style="53" customWidth="1"/>
    <col min="15650" max="15872" width="9.625" style="53"/>
    <col min="15873" max="15873" width="3.375" style="53" customWidth="1"/>
    <col min="15874" max="15874" width="0.375" style="53" customWidth="1"/>
    <col min="15875" max="15875" width="4" style="53" customWidth="1"/>
    <col min="15876" max="15876" width="4.625" style="53" customWidth="1"/>
    <col min="15877" max="15878" width="3.375" style="53" customWidth="1"/>
    <col min="15879" max="15879" width="0.375" style="53" customWidth="1"/>
    <col min="15880" max="15880" width="1.375" style="53" customWidth="1"/>
    <col min="15881" max="15881" width="0.375" style="53" customWidth="1"/>
    <col min="15882" max="15882" width="2.625" style="53" customWidth="1"/>
    <col min="15883" max="15885" width="3.375" style="53" customWidth="1"/>
    <col min="15886" max="15886" width="0.375" style="53" customWidth="1"/>
    <col min="15887" max="15887" width="4.375" style="53" customWidth="1"/>
    <col min="15888" max="15888" width="0.375" style="53" customWidth="1"/>
    <col min="15889" max="15892" width="3.375" style="53" customWidth="1"/>
    <col min="15893" max="15893" width="0.375" style="53" customWidth="1"/>
    <col min="15894" max="15894" width="4.375" style="53" customWidth="1"/>
    <col min="15895" max="15895" width="0.375" style="53" customWidth="1"/>
    <col min="15896" max="15899" width="3.375" style="53" customWidth="1"/>
    <col min="15900" max="15900" width="0.375" style="53" customWidth="1"/>
    <col min="15901" max="15901" width="5.375" style="53" customWidth="1"/>
    <col min="15902" max="15902" width="0.375" style="53" customWidth="1"/>
    <col min="15903" max="15904" width="9.625" style="53"/>
    <col min="15905" max="15905" width="9.25" style="53" customWidth="1"/>
    <col min="15906" max="16128" width="9.625" style="53"/>
    <col min="16129" max="16129" width="3.375" style="53" customWidth="1"/>
    <col min="16130" max="16130" width="0.375" style="53" customWidth="1"/>
    <col min="16131" max="16131" width="4" style="53" customWidth="1"/>
    <col min="16132" max="16132" width="4.625" style="53" customWidth="1"/>
    <col min="16133" max="16134" width="3.375" style="53" customWidth="1"/>
    <col min="16135" max="16135" width="0.375" style="53" customWidth="1"/>
    <col min="16136" max="16136" width="1.375" style="53" customWidth="1"/>
    <col min="16137" max="16137" width="0.375" style="53" customWidth="1"/>
    <col min="16138" max="16138" width="2.625" style="53" customWidth="1"/>
    <col min="16139" max="16141" width="3.375" style="53" customWidth="1"/>
    <col min="16142" max="16142" width="0.375" style="53" customWidth="1"/>
    <col min="16143" max="16143" width="4.375" style="53" customWidth="1"/>
    <col min="16144" max="16144" width="0.375" style="53" customWidth="1"/>
    <col min="16145" max="16148" width="3.375" style="53" customWidth="1"/>
    <col min="16149" max="16149" width="0.375" style="53" customWidth="1"/>
    <col min="16150" max="16150" width="4.375" style="53" customWidth="1"/>
    <col min="16151" max="16151" width="0.375" style="53" customWidth="1"/>
    <col min="16152" max="16155" width="3.375" style="53" customWidth="1"/>
    <col min="16156" max="16156" width="0.375" style="53" customWidth="1"/>
    <col min="16157" max="16157" width="5.375" style="53" customWidth="1"/>
    <col min="16158" max="16158" width="0.375" style="53" customWidth="1"/>
    <col min="16159" max="16160" width="9.625" style="53"/>
    <col min="16161" max="16161" width="9.25" style="53" customWidth="1"/>
    <col min="16162" max="16384" width="9.625" style="53"/>
  </cols>
  <sheetData>
    <row r="1" spans="1:34" ht="26.25" x14ac:dyDescent="0.2">
      <c r="A1" s="192" t="s">
        <v>87</v>
      </c>
      <c r="B1" s="192"/>
      <c r="C1" s="192"/>
      <c r="D1" s="192"/>
      <c r="E1" s="192"/>
      <c r="F1" s="192"/>
      <c r="G1" s="192"/>
      <c r="H1" s="192"/>
      <c r="I1" s="192"/>
      <c r="J1" s="192"/>
      <c r="K1" s="192"/>
      <c r="L1" s="192"/>
      <c r="M1" s="192"/>
      <c r="N1" s="192"/>
      <c r="O1" s="192"/>
      <c r="P1" s="192"/>
      <c r="Q1" s="192"/>
    </row>
    <row r="2" spans="1:34" ht="21" x14ac:dyDescent="0.2">
      <c r="A2" s="181" t="s">
        <v>100</v>
      </c>
      <c r="B2" s="181"/>
      <c r="C2" s="181"/>
      <c r="D2" s="181"/>
      <c r="E2" s="181"/>
      <c r="F2" s="181"/>
      <c r="G2" s="181"/>
      <c r="H2" s="181"/>
      <c r="I2" s="181"/>
      <c r="J2" s="181"/>
      <c r="K2" s="181"/>
    </row>
    <row r="4" spans="1:34" ht="33.75" x14ac:dyDescent="0.2">
      <c r="A4" s="222" t="s">
        <v>77</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G4" s="54"/>
    </row>
    <row r="5" spans="1:34" ht="28.5" x14ac:dyDescent="0.2">
      <c r="A5" s="212" t="s">
        <v>88</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row>
    <row r="6" spans="1:34" ht="25.5" customHeight="1"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H6" s="56"/>
    </row>
    <row r="7" spans="1:34" ht="26.25"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row>
    <row r="8" spans="1:34" ht="15.75" thickBot="1" x14ac:dyDescent="0.25"/>
    <row r="9" spans="1:34" ht="12" customHeight="1" x14ac:dyDescent="0.2">
      <c r="A9" s="180" t="s">
        <v>89</v>
      </c>
      <c r="B9" s="180"/>
      <c r="C9" s="180"/>
      <c r="D9" s="180"/>
      <c r="E9" s="180"/>
      <c r="F9" s="180"/>
      <c r="G9" s="180"/>
      <c r="H9" s="180"/>
      <c r="I9" s="180"/>
      <c r="J9" s="180"/>
      <c r="K9" s="180"/>
      <c r="L9" s="180"/>
      <c r="M9" s="180"/>
      <c r="T9" s="182" t="s">
        <v>78</v>
      </c>
      <c r="U9" s="183"/>
      <c r="V9" s="183"/>
      <c r="W9" s="183"/>
      <c r="X9" s="183"/>
      <c r="Y9" s="183"/>
      <c r="Z9" s="183"/>
      <c r="AA9" s="183"/>
      <c r="AB9" s="183"/>
      <c r="AC9" s="184"/>
    </row>
    <row r="10" spans="1:34" ht="12" customHeight="1" thickBot="1" x14ac:dyDescent="0.25">
      <c r="A10" s="180"/>
      <c r="B10" s="180"/>
      <c r="C10" s="180"/>
      <c r="D10" s="180"/>
      <c r="E10" s="180"/>
      <c r="F10" s="180"/>
      <c r="G10" s="180"/>
      <c r="H10" s="180"/>
      <c r="I10" s="180"/>
      <c r="J10" s="180"/>
      <c r="K10" s="180"/>
      <c r="L10" s="180"/>
      <c r="M10" s="180"/>
      <c r="T10" s="185"/>
      <c r="U10" s="186"/>
      <c r="V10" s="186"/>
      <c r="W10" s="186"/>
      <c r="X10" s="186"/>
      <c r="Y10" s="186"/>
      <c r="Z10" s="186"/>
      <c r="AA10" s="186"/>
      <c r="AB10" s="186"/>
      <c r="AC10" s="187"/>
    </row>
    <row r="11" spans="1:34" ht="12" customHeight="1" x14ac:dyDescent="0.2">
      <c r="A11" s="179" t="s">
        <v>106</v>
      </c>
      <c r="B11" s="179"/>
      <c r="C11" s="179"/>
      <c r="D11" s="179"/>
      <c r="E11" s="179"/>
      <c r="F11" s="179"/>
      <c r="G11" s="179"/>
      <c r="H11" s="179"/>
      <c r="I11" s="179"/>
      <c r="J11" s="179"/>
      <c r="K11" s="179"/>
      <c r="L11" s="179"/>
      <c r="M11" s="179"/>
      <c r="N11" s="179"/>
      <c r="O11" s="179"/>
      <c r="P11" s="179"/>
      <c r="Q11" s="179"/>
      <c r="R11" s="179"/>
      <c r="S11" s="204"/>
      <c r="T11" s="205"/>
      <c r="U11" s="206"/>
      <c r="V11" s="206"/>
      <c r="W11" s="206"/>
      <c r="X11" s="206"/>
      <c r="Y11" s="206"/>
      <c r="Z11" s="206"/>
      <c r="AA11" s="206"/>
      <c r="AB11" s="206"/>
      <c r="AC11" s="207"/>
    </row>
    <row r="12" spans="1:34" ht="12" customHeight="1" thickBot="1" x14ac:dyDescent="0.25">
      <c r="A12" s="179"/>
      <c r="B12" s="179"/>
      <c r="C12" s="179"/>
      <c r="D12" s="179"/>
      <c r="E12" s="179"/>
      <c r="F12" s="179"/>
      <c r="G12" s="179"/>
      <c r="H12" s="179"/>
      <c r="I12" s="179"/>
      <c r="J12" s="179"/>
      <c r="K12" s="179"/>
      <c r="L12" s="179"/>
      <c r="M12" s="179"/>
      <c r="N12" s="179"/>
      <c r="O12" s="179"/>
      <c r="P12" s="179"/>
      <c r="Q12" s="179"/>
      <c r="R12" s="179"/>
      <c r="S12" s="204"/>
      <c r="T12" s="208"/>
      <c r="U12" s="209"/>
      <c r="V12" s="209"/>
      <c r="W12" s="209"/>
      <c r="X12" s="209"/>
      <c r="Y12" s="209"/>
      <c r="Z12" s="209"/>
      <c r="AA12" s="209"/>
      <c r="AB12" s="209"/>
      <c r="AC12" s="210"/>
    </row>
    <row r="13" spans="1:34" ht="12" customHeight="1" x14ac:dyDescent="0.2">
      <c r="A13" s="211"/>
      <c r="B13" s="211"/>
      <c r="C13" s="211"/>
      <c r="D13" s="211"/>
      <c r="E13" s="211"/>
      <c r="F13" s="211"/>
      <c r="G13" s="211"/>
      <c r="H13" s="211"/>
      <c r="I13" s="211"/>
      <c r="J13" s="211"/>
      <c r="K13" s="211"/>
      <c r="L13" s="211"/>
      <c r="M13" s="211"/>
      <c r="N13" s="211"/>
      <c r="O13" s="211"/>
      <c r="P13" s="211"/>
      <c r="Q13" s="211"/>
      <c r="R13" s="211"/>
      <c r="S13" s="211"/>
    </row>
    <row r="14" spans="1:34" ht="12" customHeight="1" x14ac:dyDescent="0.2">
      <c r="A14" s="211"/>
      <c r="B14" s="211"/>
      <c r="C14" s="211"/>
      <c r="D14" s="211"/>
      <c r="E14" s="211"/>
      <c r="F14" s="211"/>
      <c r="G14" s="211"/>
      <c r="H14" s="211"/>
      <c r="I14" s="211"/>
      <c r="J14" s="211"/>
      <c r="K14" s="211"/>
      <c r="L14" s="211"/>
      <c r="M14" s="211"/>
      <c r="N14" s="211"/>
      <c r="O14" s="211"/>
      <c r="P14" s="211"/>
      <c r="Q14" s="211"/>
      <c r="R14" s="211"/>
      <c r="S14" s="211"/>
    </row>
    <row r="17" spans="1:55" ht="29.25" thickBot="1" x14ac:dyDescent="0.25">
      <c r="C17" s="212" t="s">
        <v>90</v>
      </c>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row>
    <row r="18" spans="1:55" ht="9.75" customHeight="1" x14ac:dyDescent="0.2">
      <c r="C18" s="57"/>
      <c r="D18" s="57"/>
      <c r="E18" s="57"/>
      <c r="F18" s="57"/>
      <c r="G18" s="57"/>
      <c r="H18" s="57"/>
      <c r="I18" s="57"/>
      <c r="J18" s="57"/>
      <c r="K18" s="57"/>
      <c r="L18" s="57"/>
      <c r="M18" s="57"/>
      <c r="N18" s="57"/>
      <c r="O18" s="57"/>
      <c r="P18" s="57"/>
      <c r="Q18" s="57"/>
      <c r="R18" s="57"/>
      <c r="S18" s="57"/>
      <c r="T18" s="57"/>
      <c r="U18" s="57"/>
      <c r="W18" s="58"/>
      <c r="X18" s="213" t="s">
        <v>25</v>
      </c>
      <c r="Y18" s="214"/>
      <c r="Z18" s="214"/>
      <c r="AA18" s="214"/>
      <c r="AB18" s="214"/>
      <c r="AC18" s="215"/>
    </row>
    <row r="19" spans="1:55" ht="12" customHeight="1" x14ac:dyDescent="0.2">
      <c r="A19" s="179" t="s">
        <v>107</v>
      </c>
      <c r="B19" s="179"/>
      <c r="C19" s="179"/>
      <c r="D19" s="179"/>
      <c r="E19" s="179"/>
      <c r="F19" s="179"/>
      <c r="G19" s="179"/>
      <c r="H19" s="179"/>
      <c r="I19" s="179"/>
      <c r="J19" s="179"/>
      <c r="K19" s="179"/>
      <c r="L19" s="179"/>
      <c r="M19" s="179"/>
      <c r="N19" s="179"/>
      <c r="O19" s="179"/>
      <c r="P19" s="179"/>
      <c r="Q19" s="179"/>
      <c r="R19" s="179"/>
      <c r="S19" s="179"/>
      <c r="T19" s="179"/>
      <c r="V19" s="58"/>
      <c r="W19" s="58"/>
      <c r="X19" s="216"/>
      <c r="Y19" s="217"/>
      <c r="Z19" s="217"/>
      <c r="AA19" s="217"/>
      <c r="AB19" s="217"/>
      <c r="AC19" s="218"/>
    </row>
    <row r="20" spans="1:55" ht="12" customHeight="1" x14ac:dyDescent="0.2">
      <c r="A20" s="179"/>
      <c r="B20" s="179"/>
      <c r="C20" s="179"/>
      <c r="D20" s="179"/>
      <c r="E20" s="179"/>
      <c r="F20" s="179"/>
      <c r="G20" s="179"/>
      <c r="H20" s="179"/>
      <c r="I20" s="179"/>
      <c r="J20" s="179"/>
      <c r="K20" s="179"/>
      <c r="L20" s="179"/>
      <c r="M20" s="179"/>
      <c r="N20" s="179"/>
      <c r="O20" s="179"/>
      <c r="P20" s="179"/>
      <c r="Q20" s="179"/>
      <c r="R20" s="179"/>
      <c r="S20" s="179"/>
      <c r="T20" s="179"/>
      <c r="V20" s="58"/>
      <c r="W20" s="58"/>
      <c r="X20" s="216"/>
      <c r="Y20" s="217"/>
      <c r="Z20" s="217"/>
      <c r="AA20" s="217"/>
      <c r="AB20" s="217"/>
      <c r="AC20" s="218"/>
    </row>
    <row r="21" spans="1:55" ht="12" customHeight="1" thickBot="1" x14ac:dyDescent="0.25">
      <c r="A21" s="179" t="s">
        <v>108</v>
      </c>
      <c r="B21" s="179"/>
      <c r="C21" s="179"/>
      <c r="D21" s="179"/>
      <c r="E21" s="179"/>
      <c r="F21" s="179"/>
      <c r="G21" s="179"/>
      <c r="H21" s="179"/>
      <c r="I21" s="179"/>
      <c r="J21" s="179"/>
      <c r="K21" s="179"/>
      <c r="L21" s="179"/>
      <c r="M21" s="179"/>
      <c r="N21" s="179"/>
      <c r="O21" s="179"/>
      <c r="P21" s="179"/>
      <c r="Q21" s="179"/>
      <c r="R21" s="179"/>
      <c r="S21" s="179"/>
      <c r="T21" s="179"/>
      <c r="U21" s="179"/>
      <c r="V21" s="179"/>
      <c r="W21" s="59"/>
      <c r="X21" s="219"/>
      <c r="Y21" s="220"/>
      <c r="Z21" s="220"/>
      <c r="AA21" s="220"/>
      <c r="AB21" s="220"/>
      <c r="AC21" s="221"/>
    </row>
    <row r="22" spans="1:55" ht="12" customHeight="1" x14ac:dyDescent="0.2">
      <c r="A22" s="179"/>
      <c r="B22" s="179"/>
      <c r="C22" s="179"/>
      <c r="D22" s="179"/>
      <c r="E22" s="179"/>
      <c r="F22" s="179"/>
      <c r="G22" s="179"/>
      <c r="H22" s="179"/>
      <c r="I22" s="179"/>
      <c r="J22" s="179"/>
      <c r="K22" s="179"/>
      <c r="L22" s="179"/>
      <c r="M22" s="179"/>
      <c r="N22" s="179"/>
      <c r="O22" s="179"/>
      <c r="P22" s="179"/>
      <c r="Q22" s="179"/>
      <c r="R22" s="179"/>
      <c r="S22" s="179"/>
      <c r="T22" s="179"/>
      <c r="U22" s="179"/>
      <c r="V22" s="179"/>
      <c r="W22" s="59"/>
      <c r="X22" s="195"/>
      <c r="Y22" s="196"/>
      <c r="Z22" s="196"/>
      <c r="AA22" s="196"/>
      <c r="AB22" s="196"/>
      <c r="AC22" s="197"/>
    </row>
    <row r="23" spans="1:55" ht="12" customHeight="1" x14ac:dyDescent="0.2">
      <c r="A23" s="179" t="s">
        <v>97</v>
      </c>
      <c r="B23" s="179"/>
      <c r="C23" s="179"/>
      <c r="D23" s="179"/>
      <c r="E23" s="179"/>
      <c r="F23" s="179"/>
      <c r="G23" s="179"/>
      <c r="H23" s="179"/>
      <c r="I23" s="179"/>
      <c r="J23" s="179"/>
      <c r="K23" s="179"/>
      <c r="L23" s="179"/>
      <c r="M23" s="179"/>
      <c r="N23" s="179"/>
      <c r="O23" s="179"/>
      <c r="P23" s="179"/>
      <c r="Q23" s="179"/>
      <c r="R23" s="179"/>
      <c r="S23" s="179"/>
      <c r="T23" s="179"/>
      <c r="U23" s="179"/>
      <c r="V23" s="179"/>
      <c r="W23" s="59"/>
      <c r="X23" s="198"/>
      <c r="Y23" s="199"/>
      <c r="Z23" s="199"/>
      <c r="AA23" s="199"/>
      <c r="AB23" s="199"/>
      <c r="AC23" s="200"/>
    </row>
    <row r="24" spans="1:55" ht="12" customHeight="1" thickBot="1" x14ac:dyDescent="0.25">
      <c r="A24" s="179"/>
      <c r="B24" s="179"/>
      <c r="C24" s="179"/>
      <c r="D24" s="179"/>
      <c r="E24" s="179"/>
      <c r="F24" s="179"/>
      <c r="G24" s="179"/>
      <c r="H24" s="179"/>
      <c r="I24" s="179"/>
      <c r="J24" s="179"/>
      <c r="K24" s="179"/>
      <c r="L24" s="179"/>
      <c r="M24" s="179"/>
      <c r="N24" s="179"/>
      <c r="O24" s="179"/>
      <c r="P24" s="179"/>
      <c r="Q24" s="179"/>
      <c r="R24" s="179"/>
      <c r="S24" s="179"/>
      <c r="T24" s="179"/>
      <c r="U24" s="179"/>
      <c r="V24" s="179"/>
      <c r="X24" s="201"/>
      <c r="Y24" s="202"/>
      <c r="Z24" s="202"/>
      <c r="AA24" s="202"/>
      <c r="AB24" s="202"/>
      <c r="AC24" s="203"/>
    </row>
    <row r="25" spans="1:55" ht="12" customHeight="1" x14ac:dyDescent="0.2">
      <c r="A25" s="179" t="s">
        <v>98</v>
      </c>
      <c r="B25" s="179"/>
      <c r="C25" s="179"/>
      <c r="D25" s="179"/>
      <c r="E25" s="179"/>
      <c r="F25" s="179"/>
      <c r="G25" s="179"/>
      <c r="H25" s="179"/>
      <c r="I25" s="179"/>
      <c r="J25" s="179"/>
      <c r="K25" s="179"/>
      <c r="L25" s="179"/>
      <c r="M25" s="179"/>
      <c r="N25" s="179"/>
      <c r="O25" s="179"/>
      <c r="P25" s="179"/>
      <c r="Q25" s="179"/>
      <c r="R25" s="179"/>
      <c r="S25" s="179"/>
      <c r="T25" s="179"/>
    </row>
    <row r="26" spans="1:55" ht="12" customHeight="1" x14ac:dyDescent="0.2">
      <c r="A26" s="179"/>
      <c r="B26" s="179"/>
      <c r="C26" s="179"/>
      <c r="D26" s="179"/>
      <c r="E26" s="179"/>
      <c r="F26" s="179"/>
      <c r="G26" s="179"/>
      <c r="H26" s="179"/>
      <c r="I26" s="179"/>
      <c r="J26" s="179"/>
      <c r="K26" s="179"/>
      <c r="L26" s="179"/>
      <c r="M26" s="179"/>
      <c r="N26" s="179"/>
      <c r="O26" s="179"/>
      <c r="P26" s="179"/>
      <c r="Q26" s="179"/>
      <c r="R26" s="179"/>
      <c r="S26" s="179"/>
      <c r="T26" s="179"/>
    </row>
    <row r="27" spans="1:55" ht="22.5" customHeight="1" x14ac:dyDescent="0.2">
      <c r="A27" s="60"/>
    </row>
    <row r="29" spans="1:55" ht="21" x14ac:dyDescent="0.2">
      <c r="A29" s="179" t="s">
        <v>91</v>
      </c>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row>
    <row r="30" spans="1:55" ht="24.75" customHeight="1" thickBot="1" x14ac:dyDescent="0.25"/>
    <row r="31" spans="1:55" ht="27.75" customHeight="1" thickBot="1" x14ac:dyDescent="0.25">
      <c r="A31" s="174" t="s">
        <v>79</v>
      </c>
      <c r="B31" s="175"/>
      <c r="C31" s="175"/>
      <c r="D31" s="66"/>
      <c r="E31" s="67"/>
      <c r="F31" s="174" t="s">
        <v>80</v>
      </c>
      <c r="G31" s="175"/>
      <c r="H31" s="175"/>
      <c r="I31" s="175"/>
      <c r="J31" s="175"/>
      <c r="K31" s="176"/>
      <c r="L31" s="190" t="s">
        <v>83</v>
      </c>
      <c r="M31" s="191"/>
      <c r="N31" s="70"/>
      <c r="O31" s="59"/>
      <c r="P31" s="59"/>
      <c r="Q31" s="188" t="s">
        <v>81</v>
      </c>
      <c r="R31" s="188"/>
      <c r="S31" s="188"/>
      <c r="T31" s="174"/>
      <c r="U31" s="175"/>
      <c r="V31" s="176"/>
      <c r="W31" s="68"/>
      <c r="X31" s="69"/>
      <c r="Y31" s="188" t="s">
        <v>82</v>
      </c>
      <c r="Z31" s="188"/>
      <c r="AA31" s="188"/>
      <c r="AB31" s="188"/>
      <c r="AC31" s="65"/>
    </row>
    <row r="32" spans="1:55" s="60" customFormat="1" ht="6" customHeight="1" thickBot="1" x14ac:dyDescent="0.25">
      <c r="A32" s="189"/>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53"/>
      <c r="AC32" s="53"/>
      <c r="AE32" s="53"/>
      <c r="AF32" s="53"/>
      <c r="AG32" s="53"/>
      <c r="AH32" s="53"/>
      <c r="AI32" s="53"/>
      <c r="AJ32" s="53"/>
      <c r="AK32" s="53"/>
      <c r="AL32" s="53"/>
      <c r="AM32" s="53"/>
      <c r="AN32" s="53"/>
      <c r="AO32" s="64"/>
      <c r="AP32" s="63"/>
      <c r="AR32" s="61"/>
      <c r="AS32" s="193" t="s">
        <v>92</v>
      </c>
      <c r="AT32" s="193"/>
      <c r="AU32" s="194"/>
      <c r="AV32" s="62"/>
      <c r="AW32" s="63"/>
      <c r="AY32" s="61"/>
      <c r="AZ32" s="193" t="s">
        <v>93</v>
      </c>
      <c r="BA32" s="193"/>
      <c r="BB32" s="194"/>
      <c r="BC32" s="62"/>
    </row>
    <row r="33" spans="1:30" ht="21" customHeight="1" x14ac:dyDescent="0.2"/>
    <row r="35" spans="1:30" ht="59.25" customHeight="1" x14ac:dyDescent="0.2">
      <c r="A35" s="177" t="s">
        <v>94</v>
      </c>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row>
    <row r="37" spans="1:30" ht="23.25" x14ac:dyDescent="0.2">
      <c r="A37" s="178" t="s">
        <v>95</v>
      </c>
      <c r="B37" s="179"/>
      <c r="C37" s="179"/>
    </row>
    <row r="38" spans="1:30" ht="15" customHeight="1" x14ac:dyDescent="0.2">
      <c r="B38" s="177" t="s">
        <v>96</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row>
    <row r="39" spans="1:30" x14ac:dyDescent="0.2">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row>
    <row r="40" spans="1:30" x14ac:dyDescent="0.2">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row>
    <row r="41" spans="1:30" x14ac:dyDescent="0.2">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row>
    <row r="42" spans="1:30" x14ac:dyDescent="0.2">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row>
    <row r="43" spans="1:30" x14ac:dyDescent="0.2">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row>
    <row r="44" spans="1:30" x14ac:dyDescent="0.2">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row>
  </sheetData>
  <mergeCells count="33">
    <mergeCell ref="A1:Q1"/>
    <mergeCell ref="A19:T20"/>
    <mergeCell ref="A25:T26"/>
    <mergeCell ref="AS32:AU32"/>
    <mergeCell ref="AZ32:BB32"/>
    <mergeCell ref="R32:S32"/>
    <mergeCell ref="T32:AA32"/>
    <mergeCell ref="X22:AC24"/>
    <mergeCell ref="A23:V24"/>
    <mergeCell ref="A11:S12"/>
    <mergeCell ref="T11:AC12"/>
    <mergeCell ref="A13:S14"/>
    <mergeCell ref="C17:AA17"/>
    <mergeCell ref="X18:AC21"/>
    <mergeCell ref="A4:AD4"/>
    <mergeCell ref="A5:AD5"/>
    <mergeCell ref="A2:K2"/>
    <mergeCell ref="T9:AC10"/>
    <mergeCell ref="Y31:AB31"/>
    <mergeCell ref="A21:V22"/>
    <mergeCell ref="A29:AA29"/>
    <mergeCell ref="A31:C31"/>
    <mergeCell ref="F31:K31"/>
    <mergeCell ref="L31:M31"/>
    <mergeCell ref="Q31:S31"/>
    <mergeCell ref="T31:V31"/>
    <mergeCell ref="A35:AD35"/>
    <mergeCell ref="A37:C37"/>
    <mergeCell ref="B38:AC44"/>
    <mergeCell ref="A9:M10"/>
    <mergeCell ref="A32:E32"/>
    <mergeCell ref="F32:J32"/>
    <mergeCell ref="K32:Q32"/>
  </mergeCells>
  <printOptions horizontalCentered="1"/>
  <pageMargins left="0.19685039370078741" right="0.19685039370078741" top="0.19685039370078741" bottom="0.19685039370078741" header="0.11811023622047245" footer="0.11811023622047245"/>
  <pageSetup paperSize="9"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68"/>
  <sheetViews>
    <sheetView rightToLeft="1" view="pageBreakPreview" topLeftCell="A41" zoomScaleSheetLayoutView="100" workbookViewId="0">
      <selection activeCell="AB37" sqref="AB37:AE37"/>
    </sheetView>
  </sheetViews>
  <sheetFormatPr defaultColWidth="2.75" defaultRowHeight="18" customHeight="1" x14ac:dyDescent="0.6"/>
  <cols>
    <col min="1" max="1" width="5.875" style="72" customWidth="1"/>
    <col min="2" max="7" width="2.75" style="1"/>
    <col min="8" max="8" width="4.25" style="1" customWidth="1"/>
    <col min="9" max="36" width="2.75" style="1"/>
    <col min="37" max="37" width="0.625" style="1" customWidth="1"/>
    <col min="38" max="16384" width="2.75" style="1"/>
  </cols>
  <sheetData>
    <row r="1" spans="1:36" ht="15" customHeight="1" x14ac:dyDescent="0.6">
      <c r="B1" s="271" t="s">
        <v>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row>
    <row r="2" spans="1:36" ht="15" customHeight="1" x14ac:dyDescent="0.6">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row>
    <row r="3" spans="1:36" ht="18" customHeight="1" x14ac:dyDescent="0.6">
      <c r="B3" s="243" t="s">
        <v>105</v>
      </c>
      <c r="C3" s="243"/>
      <c r="D3" s="243"/>
      <c r="E3" s="243"/>
      <c r="F3" s="243"/>
      <c r="G3" s="243"/>
      <c r="H3" s="243"/>
      <c r="I3" s="243"/>
    </row>
    <row r="4" spans="1:36" s="2" customFormat="1" ht="15" customHeight="1" x14ac:dyDescent="0.2">
      <c r="A4" s="73" t="s">
        <v>1</v>
      </c>
      <c r="B4" s="272" t="s">
        <v>2</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row>
    <row r="5" spans="1:36" s="2" customFormat="1" ht="15" customHeight="1" x14ac:dyDescent="0.2">
      <c r="A5" s="73"/>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row>
    <row r="6" spans="1:36" ht="18" customHeight="1" x14ac:dyDescent="0.6">
      <c r="B6" s="274" t="s">
        <v>3</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row>
    <row r="7" spans="1:36" ht="18" customHeight="1" x14ac:dyDescent="0.6">
      <c r="B7" s="275" t="s">
        <v>4</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row>
    <row r="8" spans="1:36" ht="18" customHeight="1" x14ac:dyDescent="0.6">
      <c r="B8" s="276" t="s">
        <v>5</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row>
    <row r="9" spans="1:36" ht="18" customHeight="1" x14ac:dyDescent="0.6">
      <c r="B9" s="3"/>
      <c r="C9" s="280" t="s">
        <v>6</v>
      </c>
      <c r="D9" s="280"/>
      <c r="E9" s="280"/>
      <c r="F9" s="280"/>
      <c r="G9" s="280"/>
      <c r="H9" s="280"/>
      <c r="I9" s="280"/>
      <c r="J9" s="280"/>
      <c r="K9" s="280"/>
      <c r="L9" s="280"/>
      <c r="M9" s="280"/>
      <c r="N9" s="4"/>
      <c r="O9" s="4"/>
      <c r="P9" s="4"/>
      <c r="Q9" s="4"/>
      <c r="R9" s="4"/>
      <c r="S9" s="4"/>
      <c r="T9" s="4"/>
      <c r="U9" s="4"/>
      <c r="V9" s="4"/>
      <c r="W9" s="4"/>
      <c r="X9" s="4"/>
      <c r="Y9" s="4"/>
      <c r="Z9" s="4"/>
      <c r="AA9" s="4"/>
      <c r="AB9" s="4"/>
      <c r="AC9" s="4"/>
      <c r="AD9" s="4"/>
      <c r="AE9" s="4"/>
      <c r="AF9" s="4"/>
      <c r="AG9" s="4"/>
      <c r="AH9" s="4"/>
      <c r="AI9" s="4"/>
      <c r="AJ9" s="5"/>
    </row>
    <row r="10" spans="1:36" ht="18" customHeight="1" x14ac:dyDescent="0.6">
      <c r="B10" s="6"/>
      <c r="C10" s="277"/>
      <c r="D10" s="278"/>
      <c r="E10" s="278"/>
      <c r="F10" s="278"/>
      <c r="G10" s="278"/>
      <c r="H10" s="278"/>
      <c r="I10" s="278"/>
      <c r="J10" s="278"/>
      <c r="K10" s="278"/>
      <c r="L10" s="278"/>
      <c r="M10" s="279"/>
      <c r="N10" s="281" t="s">
        <v>109</v>
      </c>
      <c r="O10" s="282"/>
      <c r="P10" s="282"/>
      <c r="Q10" s="282"/>
      <c r="R10" s="282"/>
      <c r="S10" s="282"/>
      <c r="T10" s="282"/>
      <c r="U10" s="282"/>
      <c r="V10" s="282"/>
      <c r="W10" s="282"/>
      <c r="X10" s="282"/>
      <c r="Y10" s="282"/>
      <c r="Z10" s="282"/>
      <c r="AA10" s="282"/>
      <c r="AB10" s="282"/>
      <c r="AC10" s="282"/>
      <c r="AD10" s="242" t="s">
        <v>7</v>
      </c>
      <c r="AE10" s="242"/>
      <c r="AF10" s="242"/>
      <c r="AG10" s="242"/>
      <c r="AH10" s="242"/>
      <c r="AI10" s="242"/>
      <c r="AJ10" s="7"/>
    </row>
    <row r="11" spans="1:36" ht="6" customHeight="1" x14ac:dyDescent="0.6">
      <c r="B11" s="6"/>
      <c r="C11" s="4"/>
      <c r="D11" s="4"/>
      <c r="E11" s="4"/>
      <c r="F11" s="4"/>
      <c r="G11" s="4"/>
      <c r="H11" s="4"/>
      <c r="I11" s="4"/>
      <c r="J11" s="4"/>
      <c r="K11" s="4"/>
      <c r="L11" s="4"/>
      <c r="M11" s="4"/>
      <c r="O11" s="11"/>
      <c r="P11" s="11"/>
      <c r="Q11" s="11"/>
      <c r="R11" s="11"/>
      <c r="S11" s="11"/>
      <c r="T11" s="11"/>
      <c r="U11" s="11"/>
      <c r="V11" s="11"/>
      <c r="W11" s="11"/>
      <c r="X11" s="11"/>
      <c r="Y11" s="11"/>
      <c r="Z11" s="11"/>
      <c r="AA11" s="11"/>
      <c r="AB11" s="11"/>
      <c r="AC11" s="11"/>
      <c r="AJ11" s="7"/>
    </row>
    <row r="12" spans="1:36" ht="18" customHeight="1" x14ac:dyDescent="0.6">
      <c r="B12" s="6"/>
      <c r="C12" s="235" t="s">
        <v>8</v>
      </c>
      <c r="D12" s="235"/>
      <c r="E12" s="235"/>
      <c r="F12" s="235"/>
      <c r="G12" s="235"/>
      <c r="H12" s="235"/>
      <c r="I12" s="235"/>
      <c r="J12" s="235"/>
      <c r="K12" s="235"/>
      <c r="L12" s="235"/>
      <c r="M12" s="235"/>
      <c r="AJ12" s="7"/>
    </row>
    <row r="13" spans="1:36" ht="18" customHeight="1" x14ac:dyDescent="0.6">
      <c r="B13" s="6"/>
      <c r="C13" s="277"/>
      <c r="D13" s="278"/>
      <c r="E13" s="278"/>
      <c r="F13" s="278"/>
      <c r="G13" s="278"/>
      <c r="H13" s="278"/>
      <c r="I13" s="278"/>
      <c r="J13" s="278"/>
      <c r="K13" s="278"/>
      <c r="L13" s="278"/>
      <c r="M13" s="279"/>
      <c r="O13" s="12"/>
      <c r="P13" s="12"/>
      <c r="Q13" s="12"/>
      <c r="R13" s="12"/>
      <c r="S13" s="12"/>
      <c r="T13" s="12"/>
      <c r="U13" s="12"/>
      <c r="V13" s="12"/>
      <c r="W13" s="12"/>
      <c r="X13" s="12"/>
      <c r="Y13" s="12"/>
      <c r="Z13" s="12"/>
      <c r="AA13" s="12"/>
      <c r="AB13" s="12"/>
      <c r="AC13" s="12"/>
      <c r="AD13" s="71" t="s">
        <v>103</v>
      </c>
      <c r="AE13" s="159" t="s">
        <v>9</v>
      </c>
      <c r="AF13" s="159"/>
      <c r="AG13" s="159"/>
      <c r="AH13" s="159"/>
      <c r="AI13" s="159"/>
      <c r="AJ13" s="7"/>
    </row>
    <row r="14" spans="1:36" ht="6" customHeight="1" x14ac:dyDescent="0.6">
      <c r="B14" s="6"/>
      <c r="AJ14" s="7"/>
    </row>
    <row r="15" spans="1:36" ht="18" customHeight="1" x14ac:dyDescent="0.6">
      <c r="B15" s="6"/>
      <c r="I15" s="269" t="s">
        <v>104</v>
      </c>
      <c r="J15" s="269"/>
      <c r="K15" s="269"/>
      <c r="L15" s="269"/>
      <c r="M15" s="269"/>
      <c r="N15" s="269"/>
      <c r="O15" s="269"/>
      <c r="P15" s="269"/>
      <c r="Q15" s="269"/>
      <c r="R15" s="268" t="s">
        <v>11</v>
      </c>
      <c r="S15" s="268"/>
      <c r="T15" s="268"/>
      <c r="U15" s="268"/>
      <c r="V15" s="268"/>
      <c r="W15" s="7"/>
      <c r="X15" s="223"/>
      <c r="Y15" s="235"/>
      <c r="Z15" s="235"/>
      <c r="AA15" s="224"/>
      <c r="AB15" s="223"/>
      <c r="AC15" s="224"/>
      <c r="AD15" s="223"/>
      <c r="AE15" s="224"/>
      <c r="AF15" s="268" t="s">
        <v>10</v>
      </c>
      <c r="AG15" s="268"/>
      <c r="AH15" s="268"/>
      <c r="AI15" s="268"/>
      <c r="AJ15" s="7"/>
    </row>
    <row r="16" spans="1:36" ht="6" customHeight="1" x14ac:dyDescent="0.6">
      <c r="B16" s="6"/>
      <c r="X16" s="4"/>
      <c r="Y16" s="4"/>
      <c r="Z16" s="4"/>
      <c r="AJ16" s="7"/>
    </row>
    <row r="17" spans="1:36" ht="18" customHeight="1" x14ac:dyDescent="0.6">
      <c r="B17" s="6"/>
      <c r="E17" s="7"/>
      <c r="F17" s="223"/>
      <c r="G17" s="235"/>
      <c r="H17" s="235"/>
      <c r="I17" s="224"/>
      <c r="J17" s="223"/>
      <c r="K17" s="224"/>
      <c r="L17" s="223"/>
      <c r="M17" s="224"/>
      <c r="N17" s="159" t="s">
        <v>13</v>
      </c>
      <c r="O17" s="270"/>
      <c r="P17" s="223"/>
      <c r="Q17" s="235"/>
      <c r="R17" s="235"/>
      <c r="S17" s="224"/>
      <c r="T17" s="223"/>
      <c r="U17" s="224"/>
      <c r="V17" s="223"/>
      <c r="W17" s="224"/>
      <c r="X17" s="242" t="s">
        <v>12</v>
      </c>
      <c r="Y17" s="242"/>
      <c r="Z17" s="242"/>
      <c r="AA17" s="242"/>
      <c r="AB17" s="242"/>
      <c r="AC17" s="242"/>
      <c r="AD17" s="242"/>
      <c r="AE17" s="242"/>
      <c r="AF17" s="242"/>
      <c r="AG17" s="242"/>
      <c r="AH17" s="242"/>
      <c r="AI17" s="242"/>
      <c r="AJ17" s="7"/>
    </row>
    <row r="18" spans="1:36" ht="6" customHeight="1" x14ac:dyDescent="0.6">
      <c r="B18" s="6"/>
      <c r="AJ18" s="7"/>
    </row>
    <row r="19" spans="1:36" ht="18" customHeight="1" x14ac:dyDescent="0.6">
      <c r="B19" s="6"/>
      <c r="C19" s="265" t="s">
        <v>16</v>
      </c>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42" t="s">
        <v>14</v>
      </c>
      <c r="AE19" s="242"/>
      <c r="AF19" s="242"/>
      <c r="AG19" s="242"/>
      <c r="AH19" s="242"/>
      <c r="AI19" s="242"/>
      <c r="AJ19" s="7"/>
    </row>
    <row r="20" spans="1:36" ht="3" customHeight="1" x14ac:dyDescent="0.6">
      <c r="B20" s="6"/>
      <c r="AD20" s="14"/>
      <c r="AE20" s="14"/>
      <c r="AF20" s="14"/>
      <c r="AG20" s="14"/>
      <c r="AH20" s="14"/>
      <c r="AI20" s="14"/>
      <c r="AJ20" s="7"/>
    </row>
    <row r="21" spans="1:36" ht="18" customHeight="1" x14ac:dyDescent="0.6">
      <c r="B21" s="6"/>
      <c r="F21" s="103" t="s">
        <v>86</v>
      </c>
      <c r="G21" s="138"/>
      <c r="H21" s="236" t="s">
        <v>18</v>
      </c>
      <c r="I21" s="237"/>
      <c r="J21" s="237"/>
      <c r="K21" s="237"/>
      <c r="L21" s="237"/>
      <c r="M21" s="237"/>
      <c r="N21" s="237"/>
      <c r="U21" s="263"/>
      <c r="V21" s="264"/>
      <c r="W21" s="266" t="s">
        <v>15</v>
      </c>
      <c r="X21" s="267"/>
      <c r="Y21" s="267"/>
      <c r="Z21" s="267"/>
      <c r="AA21" s="267"/>
      <c r="AB21" s="267"/>
      <c r="AC21" s="267"/>
      <c r="AJ21" s="7"/>
    </row>
    <row r="22" spans="1:36" ht="6" customHeight="1" x14ac:dyDescent="0.6">
      <c r="A22" s="74"/>
      <c r="U22" s="13"/>
      <c r="V22" s="13"/>
      <c r="AC22" s="10"/>
      <c r="AJ22" s="7"/>
    </row>
    <row r="23" spans="1:36" ht="18" customHeight="1" x14ac:dyDescent="0.6">
      <c r="A23" s="74"/>
      <c r="F23" s="263"/>
      <c r="G23" s="264"/>
      <c r="H23" s="236" t="s">
        <v>19</v>
      </c>
      <c r="I23" s="237"/>
      <c r="J23" s="237"/>
      <c r="K23" s="237"/>
      <c r="L23" s="237"/>
      <c r="M23" s="237"/>
      <c r="N23" s="237"/>
      <c r="U23" s="263"/>
      <c r="V23" s="264"/>
      <c r="W23" s="236" t="s">
        <v>17</v>
      </c>
      <c r="X23" s="237"/>
      <c r="Y23" s="237"/>
      <c r="Z23" s="237"/>
      <c r="AA23" s="237"/>
      <c r="AB23" s="237"/>
      <c r="AC23" s="237"/>
      <c r="AJ23" s="7"/>
    </row>
    <row r="24" spans="1:36" ht="4.5" customHeight="1" x14ac:dyDescent="0.6">
      <c r="A24" s="74"/>
      <c r="AJ24" s="7"/>
    </row>
    <row r="25" spans="1:36" ht="18" customHeight="1" x14ac:dyDescent="0.6">
      <c r="A25" s="74"/>
      <c r="B25" s="238" t="s">
        <v>20</v>
      </c>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9"/>
    </row>
    <row r="26" spans="1:36" ht="3" customHeight="1" x14ac:dyDescent="0.6">
      <c r="A26" s="74"/>
      <c r="AJ26" s="7"/>
    </row>
    <row r="27" spans="1:36" ht="18" customHeight="1" x14ac:dyDescent="0.6">
      <c r="A27" s="74"/>
      <c r="B27" s="240" t="s">
        <v>21</v>
      </c>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1"/>
    </row>
    <row r="28" spans="1:36" ht="6" customHeight="1" x14ac:dyDescent="0.6"/>
    <row r="29" spans="1:36" ht="18" customHeight="1" x14ac:dyDescent="0.6">
      <c r="B29" s="16"/>
      <c r="C29" s="17"/>
      <c r="D29" s="17"/>
      <c r="E29" s="17"/>
      <c r="F29" s="17"/>
      <c r="G29" s="17"/>
      <c r="H29" s="17"/>
      <c r="I29" s="17"/>
      <c r="J29" s="17"/>
      <c r="K29" s="17"/>
      <c r="L29" s="17"/>
      <c r="M29" s="17"/>
      <c r="N29" s="17"/>
      <c r="O29" s="17"/>
      <c r="P29" s="17"/>
      <c r="Q29" s="17"/>
      <c r="R29" s="17"/>
      <c r="S29" s="17"/>
      <c r="T29" s="17"/>
      <c r="U29" s="17"/>
      <c r="V29" s="17"/>
      <c r="W29" s="17"/>
      <c r="X29" s="17"/>
      <c r="Y29" s="249" t="s">
        <v>22</v>
      </c>
      <c r="Z29" s="249"/>
      <c r="AA29" s="249"/>
      <c r="AB29" s="249"/>
      <c r="AC29" s="249"/>
      <c r="AD29" s="249"/>
      <c r="AE29" s="249"/>
      <c r="AF29" s="249"/>
      <c r="AG29" s="249"/>
      <c r="AH29" s="249"/>
      <c r="AI29" s="249"/>
      <c r="AJ29" s="18"/>
    </row>
    <row r="30" spans="1:36" ht="18" customHeight="1" x14ac:dyDescent="0.6">
      <c r="B30" s="19"/>
      <c r="C30" s="250" t="s">
        <v>23</v>
      </c>
      <c r="D30" s="250"/>
      <c r="E30" s="250"/>
      <c r="F30" s="250"/>
      <c r="G30" s="250"/>
      <c r="H30" s="250"/>
      <c r="I30" s="251" t="s">
        <v>110</v>
      </c>
      <c r="J30" s="251"/>
      <c r="K30" s="251"/>
      <c r="L30" s="251"/>
      <c r="M30" s="251"/>
      <c r="N30" s="251"/>
      <c r="O30" s="251"/>
      <c r="P30" s="251"/>
      <c r="Q30" s="251"/>
      <c r="R30" s="251"/>
      <c r="S30" s="251"/>
      <c r="T30" s="251"/>
      <c r="U30" s="251"/>
      <c r="V30" s="251"/>
      <c r="W30" s="251"/>
      <c r="X30" s="20"/>
      <c r="Y30" s="255"/>
      <c r="Z30" s="249"/>
      <c r="AA30" s="249"/>
      <c r="AB30" s="249"/>
      <c r="AC30" s="249"/>
      <c r="AD30" s="249"/>
      <c r="AE30" s="249"/>
      <c r="AF30" s="249"/>
      <c r="AG30" s="249"/>
      <c r="AH30" s="249"/>
      <c r="AI30" s="99"/>
      <c r="AJ30" s="21"/>
    </row>
    <row r="31" spans="1:36" ht="6" customHeight="1" x14ac:dyDescent="0.6">
      <c r="B31" s="19"/>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1"/>
    </row>
    <row r="32" spans="1:36" ht="18" customHeight="1" x14ac:dyDescent="0.6">
      <c r="B32" s="19"/>
      <c r="C32" s="20"/>
      <c r="D32" s="20"/>
      <c r="E32" s="20"/>
      <c r="F32" s="20"/>
      <c r="G32" s="20"/>
      <c r="H32" s="20"/>
      <c r="I32" s="251" t="s">
        <v>101</v>
      </c>
      <c r="J32" s="251"/>
      <c r="K32" s="251"/>
      <c r="L32" s="251"/>
      <c r="M32" s="251"/>
      <c r="N32" s="251"/>
      <c r="O32" s="251"/>
      <c r="P32" s="251"/>
      <c r="Q32" s="251"/>
      <c r="R32" s="251"/>
      <c r="S32" s="251"/>
      <c r="T32" s="251"/>
      <c r="U32" s="251"/>
      <c r="V32" s="251"/>
      <c r="W32" s="251"/>
      <c r="X32" s="20"/>
      <c r="Y32" s="234" t="s">
        <v>25</v>
      </c>
      <c r="Z32" s="234"/>
      <c r="AA32" s="234"/>
      <c r="AB32" s="234"/>
      <c r="AC32" s="234"/>
      <c r="AD32" s="234"/>
      <c r="AE32" s="234"/>
      <c r="AF32" s="234"/>
      <c r="AG32" s="234"/>
      <c r="AH32" s="234"/>
      <c r="AI32" s="234"/>
      <c r="AJ32" s="21"/>
    </row>
    <row r="33" spans="1:36" ht="18" customHeight="1" x14ac:dyDescent="0.6">
      <c r="B33" s="19"/>
      <c r="C33" s="163" t="s">
        <v>24</v>
      </c>
      <c r="D33" s="163"/>
      <c r="E33" s="163"/>
      <c r="F33" s="163"/>
      <c r="G33" s="163"/>
      <c r="H33" s="22"/>
      <c r="I33" s="160"/>
      <c r="J33" s="160"/>
      <c r="K33" s="160"/>
      <c r="L33" s="160"/>
      <c r="M33" s="160"/>
      <c r="N33" s="160"/>
      <c r="O33" s="160"/>
      <c r="P33" s="160"/>
      <c r="Q33" s="160"/>
      <c r="R33" s="160"/>
      <c r="S33" s="160"/>
      <c r="T33" s="160"/>
      <c r="U33" s="160"/>
      <c r="V33" s="160"/>
      <c r="W33" s="160"/>
      <c r="X33" s="20"/>
      <c r="Y33" s="256"/>
      <c r="Z33" s="257"/>
      <c r="AA33" s="257"/>
      <c r="AB33" s="257"/>
      <c r="AC33" s="257"/>
      <c r="AD33" s="257"/>
      <c r="AE33" s="257"/>
      <c r="AF33" s="257"/>
      <c r="AG33" s="257"/>
      <c r="AH33" s="257"/>
      <c r="AI33" s="258"/>
      <c r="AJ33" s="21"/>
    </row>
    <row r="34" spans="1:36" ht="6" customHeight="1" x14ac:dyDescent="0.6">
      <c r="B34" s="19"/>
      <c r="C34" s="20"/>
      <c r="D34" s="20"/>
      <c r="E34" s="20"/>
      <c r="F34" s="20"/>
      <c r="G34" s="20"/>
      <c r="H34" s="23"/>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1"/>
    </row>
    <row r="35" spans="1:36" ht="18" customHeight="1" x14ac:dyDescent="0.6">
      <c r="B35" s="19"/>
      <c r="C35" s="259" t="s">
        <v>26</v>
      </c>
      <c r="D35" s="259"/>
      <c r="E35" s="259"/>
      <c r="F35" s="259"/>
      <c r="G35" s="260"/>
      <c r="H35" s="225"/>
      <c r="I35" s="226"/>
      <c r="J35" s="225"/>
      <c r="K35" s="226"/>
      <c r="L35" s="225"/>
      <c r="M35" s="227"/>
      <c r="N35" s="227"/>
      <c r="O35" s="226"/>
      <c r="P35" s="19"/>
      <c r="Q35" s="145" t="s">
        <v>27</v>
      </c>
      <c r="R35" s="145"/>
      <c r="S35" s="145"/>
      <c r="T35" s="261" t="s">
        <v>102</v>
      </c>
      <c r="U35" s="261"/>
      <c r="V35" s="261"/>
      <c r="W35" s="261"/>
      <c r="X35" s="261"/>
      <c r="Y35" s="261"/>
      <c r="Z35" s="261"/>
      <c r="AA35" s="261"/>
      <c r="AB35" s="261"/>
      <c r="AC35" s="20"/>
      <c r="AD35" s="20"/>
      <c r="AE35" s="20"/>
      <c r="AF35" s="20"/>
      <c r="AG35" s="20"/>
      <c r="AH35" s="20"/>
      <c r="AI35" s="20"/>
      <c r="AJ35" s="21"/>
    </row>
    <row r="36" spans="1:36" ht="6" customHeight="1" x14ac:dyDescent="0.6">
      <c r="B36" s="19"/>
      <c r="C36" s="20"/>
      <c r="D36" s="20"/>
      <c r="E36" s="20"/>
      <c r="F36" s="20"/>
      <c r="G36" s="20"/>
      <c r="H36" s="20"/>
      <c r="I36" s="17"/>
      <c r="J36" s="17"/>
      <c r="K36" s="17"/>
      <c r="L36" s="17"/>
      <c r="M36" s="17"/>
      <c r="N36" s="17"/>
      <c r="O36" s="17"/>
      <c r="P36" s="20"/>
      <c r="Q36" s="20"/>
      <c r="R36" s="20"/>
      <c r="S36" s="20"/>
      <c r="T36" s="20"/>
      <c r="U36" s="20"/>
      <c r="V36" s="20"/>
      <c r="W36" s="20"/>
      <c r="X36" s="20"/>
      <c r="Y36" s="20"/>
      <c r="Z36" s="20"/>
      <c r="AA36" s="20"/>
      <c r="AB36" s="20"/>
      <c r="AC36" s="20"/>
      <c r="AD36" s="20"/>
      <c r="AE36" s="20"/>
      <c r="AF36" s="20"/>
      <c r="AG36" s="20"/>
      <c r="AH36" s="20"/>
      <c r="AI36" s="20"/>
      <c r="AJ36" s="21"/>
    </row>
    <row r="37" spans="1:36" ht="18" customHeight="1" x14ac:dyDescent="0.6">
      <c r="B37" s="19"/>
      <c r="C37" s="247" t="s">
        <v>28</v>
      </c>
      <c r="D37" s="247"/>
      <c r="E37" s="247"/>
      <c r="F37" s="247"/>
      <c r="G37" s="247"/>
      <c r="H37" s="247"/>
      <c r="I37" s="247"/>
      <c r="J37" s="247"/>
      <c r="K37" s="247"/>
      <c r="L37" s="247"/>
      <c r="M37" s="247"/>
      <c r="N37" s="228"/>
      <c r="O37" s="229"/>
      <c r="P37" s="228"/>
      <c r="Q37" s="229"/>
      <c r="R37" s="228"/>
      <c r="S37" s="230"/>
      <c r="T37" s="230"/>
      <c r="U37" s="229"/>
      <c r="V37" s="248" t="s">
        <v>29</v>
      </c>
      <c r="W37" s="145"/>
      <c r="X37" s="225"/>
      <c r="Y37" s="226"/>
      <c r="Z37" s="225"/>
      <c r="AA37" s="226"/>
      <c r="AB37" s="231"/>
      <c r="AC37" s="232"/>
      <c r="AD37" s="232"/>
      <c r="AE37" s="233"/>
      <c r="AF37" s="20"/>
      <c r="AG37" s="20"/>
      <c r="AH37" s="20"/>
      <c r="AI37" s="20"/>
      <c r="AJ37" s="21"/>
    </row>
    <row r="38" spans="1:36" ht="6" customHeight="1" x14ac:dyDescent="0.6">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1"/>
    </row>
    <row r="39" spans="1:36" ht="18" customHeight="1" x14ac:dyDescent="0.6">
      <c r="B39" s="19"/>
      <c r="C39" s="163" t="s">
        <v>30</v>
      </c>
      <c r="D39" s="163"/>
      <c r="E39" s="163"/>
      <c r="F39" s="163"/>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1"/>
    </row>
    <row r="40" spans="1:36" ht="3" customHeight="1" x14ac:dyDescent="0.6">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1"/>
    </row>
    <row r="41" spans="1:36" ht="18" customHeight="1" x14ac:dyDescent="0.6">
      <c r="B41" s="19"/>
      <c r="C41" s="20"/>
      <c r="D41" s="20"/>
      <c r="E41" s="20"/>
      <c r="F41" s="20"/>
      <c r="G41" s="165" t="s">
        <v>31</v>
      </c>
      <c r="H41" s="165"/>
      <c r="I41" s="165"/>
      <c r="J41" s="165"/>
      <c r="K41" s="165"/>
      <c r="L41" s="165"/>
      <c r="M41" s="165"/>
      <c r="N41" s="103"/>
      <c r="O41" s="138"/>
      <c r="P41" s="20"/>
      <c r="Q41" s="20"/>
      <c r="R41" s="20"/>
      <c r="S41" s="20"/>
      <c r="T41" s="20"/>
      <c r="U41" s="20"/>
      <c r="V41" s="165" t="s">
        <v>32</v>
      </c>
      <c r="W41" s="165"/>
      <c r="X41" s="165"/>
      <c r="Y41" s="165"/>
      <c r="Z41" s="165"/>
      <c r="AA41" s="165"/>
      <c r="AB41" s="165"/>
      <c r="AC41" s="103" t="s">
        <v>86</v>
      </c>
      <c r="AD41" s="138"/>
      <c r="AE41" s="20"/>
      <c r="AF41" s="20"/>
      <c r="AG41" s="20"/>
      <c r="AH41" s="20"/>
      <c r="AI41" s="20"/>
      <c r="AJ41" s="21"/>
    </row>
    <row r="42" spans="1:36" ht="6" customHeight="1" x14ac:dyDescent="0.6">
      <c r="A42" s="74"/>
      <c r="B42" s="19"/>
      <c r="C42" s="20"/>
      <c r="D42" s="20"/>
      <c r="E42" s="20"/>
      <c r="F42" s="20"/>
      <c r="G42" s="24"/>
      <c r="H42" s="24"/>
      <c r="I42" s="24"/>
      <c r="J42" s="24"/>
      <c r="K42" s="24"/>
      <c r="L42" s="24"/>
      <c r="M42" s="24"/>
      <c r="N42" s="20"/>
      <c r="O42" s="20"/>
      <c r="P42" s="20"/>
      <c r="Q42" s="20"/>
      <c r="R42" s="20"/>
      <c r="S42" s="20"/>
      <c r="T42" s="20"/>
      <c r="U42" s="20"/>
      <c r="V42" s="24"/>
      <c r="W42" s="24"/>
      <c r="X42" s="24"/>
      <c r="Y42" s="24"/>
      <c r="Z42" s="24"/>
      <c r="AA42" s="24"/>
      <c r="AB42" s="24"/>
      <c r="AC42" s="20"/>
      <c r="AD42" s="20"/>
      <c r="AE42" s="20"/>
      <c r="AF42" s="20"/>
      <c r="AG42" s="20"/>
      <c r="AH42" s="20"/>
      <c r="AI42" s="20"/>
      <c r="AJ42" s="21"/>
    </row>
    <row r="43" spans="1:36" ht="18" customHeight="1" x14ac:dyDescent="0.6">
      <c r="A43" s="74"/>
      <c r="B43" s="19"/>
      <c r="C43" s="20"/>
      <c r="D43" s="20"/>
      <c r="E43" s="20"/>
      <c r="F43" s="20"/>
      <c r="G43" s="165" t="s">
        <v>34</v>
      </c>
      <c r="H43" s="165"/>
      <c r="I43" s="165"/>
      <c r="J43" s="165"/>
      <c r="K43" s="165"/>
      <c r="L43" s="165"/>
      <c r="M43" s="165"/>
      <c r="N43" s="103"/>
      <c r="O43" s="138"/>
      <c r="P43" s="20"/>
      <c r="Q43" s="20"/>
      <c r="R43" s="20"/>
      <c r="S43" s="20"/>
      <c r="T43" s="20"/>
      <c r="U43" s="20"/>
      <c r="V43" s="165" t="s">
        <v>33</v>
      </c>
      <c r="W43" s="165"/>
      <c r="X43" s="165"/>
      <c r="Y43" s="165"/>
      <c r="Z43" s="165"/>
      <c r="AA43" s="165"/>
      <c r="AB43" s="262"/>
      <c r="AC43" s="103"/>
      <c r="AD43" s="138"/>
      <c r="AE43" s="20"/>
      <c r="AF43" s="20"/>
      <c r="AG43" s="20"/>
      <c r="AH43" s="20"/>
      <c r="AI43" s="20"/>
      <c r="AJ43" s="21"/>
    </row>
    <row r="44" spans="1:36" ht="6" customHeight="1" x14ac:dyDescent="0.6">
      <c r="A44" s="74"/>
      <c r="B44" s="19"/>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1"/>
    </row>
    <row r="45" spans="1:36" ht="18" customHeight="1" x14ac:dyDescent="0.6">
      <c r="A45" s="74"/>
      <c r="B45" s="244" t="s">
        <v>36</v>
      </c>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6"/>
    </row>
    <row r="46" spans="1:36" ht="3" customHeight="1" x14ac:dyDescent="0.6">
      <c r="A46" s="74"/>
      <c r="B46" s="244"/>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6"/>
    </row>
    <row r="47" spans="1:36" ht="18" customHeight="1" x14ac:dyDescent="0.6">
      <c r="A47" s="74"/>
      <c r="B47" s="252" t="s">
        <v>35</v>
      </c>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4"/>
    </row>
    <row r="48" spans="1:36" ht="3" customHeight="1" x14ac:dyDescent="0.6"/>
    <row r="49" spans="1:36" ht="9" customHeight="1" x14ac:dyDescent="0.6">
      <c r="B49" s="8"/>
      <c r="C49" s="8"/>
      <c r="D49" s="8"/>
      <c r="E49" s="8"/>
      <c r="F49" s="8"/>
      <c r="G49" s="8"/>
      <c r="H49" s="8"/>
      <c r="I49" s="8"/>
      <c r="J49" s="8"/>
      <c r="K49" s="8"/>
      <c r="L49" s="8"/>
      <c r="M49" s="8"/>
      <c r="N49" s="8"/>
      <c r="O49" s="8"/>
      <c r="P49" s="8"/>
      <c r="Q49" s="243" t="s">
        <v>37</v>
      </c>
      <c r="R49" s="243"/>
      <c r="S49" s="243"/>
      <c r="T49" s="243"/>
      <c r="U49" s="243"/>
      <c r="V49" s="8"/>
      <c r="W49" s="8"/>
      <c r="X49" s="8"/>
      <c r="Y49" s="8"/>
      <c r="Z49" s="8"/>
      <c r="AA49" s="8"/>
      <c r="AB49" s="8"/>
      <c r="AC49" s="8"/>
      <c r="AD49" s="8"/>
      <c r="AE49" s="8"/>
      <c r="AF49" s="8"/>
      <c r="AG49" s="8"/>
      <c r="AH49" s="8"/>
      <c r="AI49" s="8"/>
      <c r="AJ49" s="8"/>
    </row>
    <row r="50" spans="1:36" ht="9" customHeight="1" x14ac:dyDescent="0.6">
      <c r="A50" s="74"/>
      <c r="Q50" s="243"/>
      <c r="R50" s="243"/>
      <c r="S50" s="243"/>
      <c r="T50" s="243"/>
      <c r="U50" s="243"/>
      <c r="AJ50" s="5"/>
    </row>
    <row r="51" spans="1:36" ht="18" customHeight="1" x14ac:dyDescent="0.6">
      <c r="A51" s="74"/>
      <c r="B51" s="236" t="s">
        <v>39</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73"/>
    </row>
    <row r="52" spans="1:36" ht="3" customHeight="1" x14ac:dyDescent="0.6">
      <c r="A52" s="74"/>
      <c r="AJ52" s="7"/>
    </row>
    <row r="53" spans="1:36" ht="18" customHeight="1" x14ac:dyDescent="0.6">
      <c r="A53" s="74"/>
      <c r="B53" s="236" t="s">
        <v>75</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73"/>
    </row>
    <row r="54" spans="1:36" ht="3" customHeight="1" x14ac:dyDescent="0.6">
      <c r="A54" s="74"/>
      <c r="AJ54" s="7"/>
    </row>
    <row r="55" spans="1:36" ht="18" customHeight="1" x14ac:dyDescent="0.6">
      <c r="A55" s="74"/>
      <c r="B55" s="236" t="s">
        <v>74</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73"/>
    </row>
    <row r="56" spans="1:36" ht="3" customHeight="1" x14ac:dyDescent="0.6">
      <c r="A56" s="74"/>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9"/>
    </row>
    <row r="57" spans="1:36" ht="3" customHeight="1" x14ac:dyDescent="0.6"/>
    <row r="58" spans="1:36" ht="9" customHeight="1" x14ac:dyDescent="0.6">
      <c r="B58" s="8"/>
      <c r="C58" s="8"/>
      <c r="D58" s="8"/>
      <c r="E58" s="8"/>
      <c r="F58" s="8"/>
      <c r="G58" s="8"/>
      <c r="H58" s="8"/>
      <c r="I58" s="8"/>
      <c r="J58" s="8"/>
      <c r="K58" s="123" t="s">
        <v>38</v>
      </c>
      <c r="L58" s="123"/>
      <c r="M58" s="123"/>
      <c r="N58" s="123"/>
      <c r="O58" s="123"/>
      <c r="P58" s="123"/>
      <c r="Q58" s="123"/>
      <c r="R58" s="123"/>
      <c r="S58" s="123"/>
      <c r="T58" s="123"/>
      <c r="U58" s="123"/>
      <c r="V58" s="123"/>
      <c r="W58" s="123"/>
      <c r="X58" s="123"/>
      <c r="Y58" s="123"/>
      <c r="Z58" s="123"/>
      <c r="AA58" s="123"/>
      <c r="AB58" s="8"/>
      <c r="AC58" s="8"/>
      <c r="AD58" s="8"/>
      <c r="AE58" s="8"/>
      <c r="AF58" s="8"/>
      <c r="AG58" s="8"/>
      <c r="AH58" s="8"/>
      <c r="AI58" s="8"/>
      <c r="AJ58" s="8"/>
    </row>
    <row r="59" spans="1:36" ht="9" customHeight="1" x14ac:dyDescent="0.6">
      <c r="A59" s="74"/>
      <c r="K59" s="123"/>
      <c r="L59" s="123"/>
      <c r="M59" s="123"/>
      <c r="N59" s="123"/>
      <c r="O59" s="123"/>
      <c r="P59" s="123"/>
      <c r="Q59" s="123"/>
      <c r="R59" s="123"/>
      <c r="S59" s="123"/>
      <c r="T59" s="123"/>
      <c r="U59" s="123"/>
      <c r="V59" s="123"/>
      <c r="W59" s="123"/>
      <c r="X59" s="123"/>
      <c r="Y59" s="123"/>
      <c r="Z59" s="123"/>
      <c r="AA59" s="123"/>
      <c r="AJ59" s="5"/>
    </row>
    <row r="60" spans="1:36" ht="18" customHeight="1" x14ac:dyDescent="0.6">
      <c r="A60" s="74"/>
      <c r="B60" s="281" t="s">
        <v>41</v>
      </c>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3"/>
    </row>
    <row r="61" spans="1:36" ht="3" customHeight="1" x14ac:dyDescent="0.6">
      <c r="A61" s="74"/>
      <c r="AJ61" s="7"/>
    </row>
    <row r="62" spans="1:36" ht="18" customHeight="1" x14ac:dyDescent="0.6">
      <c r="A62" s="74"/>
      <c r="B62" s="281" t="s">
        <v>40</v>
      </c>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3"/>
    </row>
    <row r="63" spans="1:36" ht="3" customHeight="1" x14ac:dyDescent="0.6">
      <c r="A63" s="74"/>
      <c r="AJ63" s="7"/>
    </row>
    <row r="64" spans="1:36" ht="18" customHeight="1" x14ac:dyDescent="0.6">
      <c r="A64" s="74"/>
      <c r="B64" s="281" t="s">
        <v>42</v>
      </c>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c r="AJ64" s="283"/>
    </row>
    <row r="65" spans="1:36" ht="3" customHeight="1" x14ac:dyDescent="0.6">
      <c r="A65" s="74"/>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9"/>
    </row>
    <row r="66" spans="1:36" ht="3" customHeight="1" x14ac:dyDescent="0.6"/>
    <row r="67" spans="1:36" ht="15" customHeight="1" x14ac:dyDescent="0.6">
      <c r="B67" s="284" t="s">
        <v>43</v>
      </c>
      <c r="C67" s="284"/>
      <c r="D67" s="284"/>
      <c r="E67" s="284"/>
      <c r="F67" s="123" t="s">
        <v>44</v>
      </c>
      <c r="G67" s="123"/>
      <c r="H67" s="123"/>
      <c r="I67" s="123"/>
      <c r="J67" s="123"/>
      <c r="K67" s="123"/>
      <c r="L67" s="123"/>
      <c r="M67" s="123"/>
      <c r="N67" s="123"/>
    </row>
    <row r="68" spans="1:36" ht="3" customHeight="1" x14ac:dyDescent="0.6"/>
  </sheetData>
  <mergeCells count="83">
    <mergeCell ref="B55:AJ55"/>
    <mergeCell ref="B60:AJ60"/>
    <mergeCell ref="B62:AJ62"/>
    <mergeCell ref="B64:AJ64"/>
    <mergeCell ref="B67:E67"/>
    <mergeCell ref="F67:N67"/>
    <mergeCell ref="B1:AC2"/>
    <mergeCell ref="B3:I3"/>
    <mergeCell ref="B4:AJ5"/>
    <mergeCell ref="B51:AJ51"/>
    <mergeCell ref="B53:AJ53"/>
    <mergeCell ref="B6:AJ6"/>
    <mergeCell ref="B7:AJ7"/>
    <mergeCell ref="B8:AJ8"/>
    <mergeCell ref="C10:M10"/>
    <mergeCell ref="C9:M9"/>
    <mergeCell ref="AD10:AI10"/>
    <mergeCell ref="N10:AC10"/>
    <mergeCell ref="C12:M12"/>
    <mergeCell ref="C13:M13"/>
    <mergeCell ref="AE13:AI13"/>
    <mergeCell ref="AF15:AI15"/>
    <mergeCell ref="R15:V15"/>
    <mergeCell ref="I15:Q15"/>
    <mergeCell ref="X15:AA15"/>
    <mergeCell ref="AB15:AC15"/>
    <mergeCell ref="N17:O17"/>
    <mergeCell ref="AD19:AI19"/>
    <mergeCell ref="U21:V21"/>
    <mergeCell ref="F21:G21"/>
    <mergeCell ref="U23:V23"/>
    <mergeCell ref="F23:G23"/>
    <mergeCell ref="C19:AC19"/>
    <mergeCell ref="W21:AC21"/>
    <mergeCell ref="H21:N21"/>
    <mergeCell ref="B47:AJ47"/>
    <mergeCell ref="Y30:AI30"/>
    <mergeCell ref="Y33:AI33"/>
    <mergeCell ref="N37:O37"/>
    <mergeCell ref="C35:G35"/>
    <mergeCell ref="Q35:S35"/>
    <mergeCell ref="T35:AB35"/>
    <mergeCell ref="AC41:AD41"/>
    <mergeCell ref="G43:M43"/>
    <mergeCell ref="N43:O43"/>
    <mergeCell ref="V43:AB43"/>
    <mergeCell ref="AC43:AD43"/>
    <mergeCell ref="G41:M41"/>
    <mergeCell ref="N41:O41"/>
    <mergeCell ref="V41:AB41"/>
    <mergeCell ref="I32:W32"/>
    <mergeCell ref="Q49:U50"/>
    <mergeCell ref="K58:AA59"/>
    <mergeCell ref="T17:U17"/>
    <mergeCell ref="P17:S17"/>
    <mergeCell ref="L17:M17"/>
    <mergeCell ref="J17:K17"/>
    <mergeCell ref="B45:AJ46"/>
    <mergeCell ref="C37:M37"/>
    <mergeCell ref="V37:W37"/>
    <mergeCell ref="C39:F39"/>
    <mergeCell ref="Y29:AI29"/>
    <mergeCell ref="C30:H30"/>
    <mergeCell ref="I30:W30"/>
    <mergeCell ref="V17:W17"/>
    <mergeCell ref="I33:W33"/>
    <mergeCell ref="C33:G33"/>
    <mergeCell ref="AD15:AE15"/>
    <mergeCell ref="H35:I35"/>
    <mergeCell ref="J35:K35"/>
    <mergeCell ref="L35:O35"/>
    <mergeCell ref="P37:Q37"/>
    <mergeCell ref="R37:U37"/>
    <mergeCell ref="X37:Y37"/>
    <mergeCell ref="Z37:AA37"/>
    <mergeCell ref="AB37:AE37"/>
    <mergeCell ref="Y32:AI32"/>
    <mergeCell ref="F17:I17"/>
    <mergeCell ref="W23:AC23"/>
    <mergeCell ref="H23:N23"/>
    <mergeCell ref="B25:AJ25"/>
    <mergeCell ref="B27:AJ27"/>
    <mergeCell ref="X17:AI17"/>
  </mergeCells>
  <pageMargins left="0.16" right="0.21" top="0.39370078740157483" bottom="0.39370078740157483" header="0" footer="0"/>
  <pageSetup paperSize="9" scale="88" orientation="portrait" horizontalDpi="4294967293" verticalDpi="180" r:id="rId1"/>
  <colBreaks count="1" manualBreakCount="1">
    <brk id="3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حجز المعلومات</vt:lpstr>
      <vt:lpstr>جدول الاشتراكات</vt:lpstr>
      <vt:lpstr>ATTESTATION</vt:lpstr>
      <vt:lpstr>شهادة الأجور بالعربية والفرنسية</vt:lpstr>
      <vt:lpstr>nCompteur</vt:lpstr>
      <vt:lpstr>ATTESTATION!Print_Area</vt:lpstr>
      <vt:lpstr>'جدول الاشتراكات'!Print_Area</vt:lpstr>
      <vt:lpstr>'حجز المعلومات'!Print_Area</vt:lpstr>
      <vt:lpstr>'شهادة الأجور بالعربية والفرنسية'!Print_Area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benelfekir</dc:creator>
  <cp:lastModifiedBy>ouled hadj brahim brahim</cp:lastModifiedBy>
  <cp:lastPrinted>2026-02-09T19:09:40Z</cp:lastPrinted>
  <dcterms:created xsi:type="dcterms:W3CDTF">2013-07-22T16:19:40Z</dcterms:created>
  <dcterms:modified xsi:type="dcterms:W3CDTF">2026-02-12T22:34:51Z</dcterms:modified>
</cp:coreProperties>
</file>